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Besard\Desktop\"/>
    </mc:Choice>
  </mc:AlternateContent>
  <bookViews>
    <workbookView xWindow="480" yWindow="120" windowWidth="19980" windowHeight="13176" autoFilterDateGrouping="0"/>
  </bookViews>
  <sheets>
    <sheet name="invulblad VS" sheetId="8" r:id="rId1"/>
    <sheet name="voorblad CL" sheetId="11" r:id="rId2"/>
    <sheet name="Checklist" sheetId="1" r:id="rId3"/>
    <sheet name="Resultaat G040 D G043 + VS NET" sheetId="10" r:id="rId4"/>
    <sheet name="Bijlage 4.1" sheetId="3" r:id="rId5"/>
    <sheet name="bijlage 4.2" sheetId="4" r:id="rId6"/>
    <sheet name="Bijlage 4.3" sheetId="5" r:id="rId7"/>
    <sheet name="Bijlage 4.4" sheetId="6" r:id="rId8"/>
    <sheet name="Bijlage 4.5" sheetId="7" r:id="rId9"/>
    <sheet name="Bijlage 5" sheetId="2" r:id="rId10"/>
    <sheet name="Sheet1" sheetId="9" r:id="rId11"/>
  </sheets>
  <externalReferences>
    <externalReference r:id="rId12"/>
  </externalReferences>
  <definedNames>
    <definedName name="_xlnm._FilterDatabase" localSheetId="2" hidden="1">Checklist!$A$1:$BL$250</definedName>
    <definedName name="_xlnm.Print_Area" localSheetId="2">Checklist!$A$1:$J$250</definedName>
    <definedName name="_xlnm.Print_Area" localSheetId="3">'Resultaat G040 D G043 + VS NET'!$A$1:$N$58</definedName>
    <definedName name="_xlnm.Print_Area" localSheetId="1">'voorblad CL'!$A$1:$BO$61</definedName>
  </definedNames>
  <calcPr calcId="162913"/>
</workbook>
</file>

<file path=xl/calcChain.xml><?xml version="1.0" encoding="utf-8"?>
<calcChain xmlns="http://schemas.openxmlformats.org/spreadsheetml/2006/main">
  <c r="B8" i="11" l="1"/>
  <c r="F34" i="11" l="1"/>
  <c r="E31" i="11"/>
  <c r="F27" i="11"/>
  <c r="F28" i="11"/>
  <c r="F29" i="11"/>
  <c r="F26" i="11"/>
  <c r="E23" i="11"/>
  <c r="I19" i="11"/>
  <c r="I20" i="11"/>
  <c r="I21" i="11"/>
  <c r="I18" i="11"/>
  <c r="F19" i="11"/>
  <c r="F20" i="11"/>
  <c r="F21" i="11"/>
  <c r="F18" i="11"/>
  <c r="J10" i="11"/>
  <c r="J9" i="11"/>
  <c r="J8" i="11"/>
  <c r="J7" i="11"/>
  <c r="B13" i="11"/>
  <c r="B12" i="11"/>
  <c r="B11" i="11"/>
  <c r="B10" i="11"/>
  <c r="B9" i="11"/>
  <c r="B7" i="11"/>
  <c r="L13" i="11" l="1"/>
  <c r="L11" i="11"/>
  <c r="L9" i="11"/>
  <c r="H10" i="8" l="1"/>
  <c r="H11" i="8"/>
  <c r="H12" i="8"/>
  <c r="H9" i="8"/>
  <c r="H15" i="8"/>
  <c r="I12" i="8" l="1"/>
  <c r="C20" i="10" s="1"/>
  <c r="H19" i="10"/>
  <c r="M38" i="10"/>
  <c r="M37" i="10"/>
  <c r="H37" i="10"/>
  <c r="H38" i="10"/>
  <c r="C37" i="10"/>
  <c r="C38" i="10"/>
  <c r="C26" i="10"/>
  <c r="C25" i="10"/>
  <c r="M26" i="10"/>
  <c r="M25" i="10"/>
  <c r="H26" i="10"/>
  <c r="H25" i="10"/>
  <c r="H16" i="8"/>
  <c r="H17" i="8"/>
  <c r="H18" i="8"/>
  <c r="H22" i="8"/>
  <c r="H23" i="8"/>
  <c r="H24" i="8"/>
  <c r="H25" i="8"/>
  <c r="Q250" i="1"/>
  <c r="Q246" i="1"/>
  <c r="Q232" i="1"/>
  <c r="Q231" i="1"/>
  <c r="Q230" i="1"/>
  <c r="Q227" i="1"/>
  <c r="Q225" i="1"/>
  <c r="Q224" i="1"/>
  <c r="Q223" i="1"/>
  <c r="Q219" i="1"/>
  <c r="Q218" i="1"/>
  <c r="Q217" i="1"/>
  <c r="Q186" i="1"/>
  <c r="Q176" i="1"/>
  <c r="Q175" i="1"/>
  <c r="Q173" i="1"/>
  <c r="Q144" i="1"/>
  <c r="Q141" i="1"/>
  <c r="Q91" i="1"/>
  <c r="Q90" i="1"/>
  <c r="Q84" i="1"/>
  <c r="Q83" i="1"/>
  <c r="Q81" i="1"/>
  <c r="Q68" i="1"/>
  <c r="Q67" i="1"/>
  <c r="Q65" i="1"/>
  <c r="Q62" i="1"/>
  <c r="Q61" i="1"/>
  <c r="Q60" i="1"/>
  <c r="Q59" i="1"/>
  <c r="Q57" i="1"/>
  <c r="Q55" i="1"/>
  <c r="Q53" i="1"/>
  <c r="Q51" i="1"/>
  <c r="Q48" i="1"/>
  <c r="Q47" i="1"/>
  <c r="Q46" i="1"/>
  <c r="Q45" i="1"/>
  <c r="Q44" i="1"/>
  <c r="Q43" i="1"/>
  <c r="Q41" i="1"/>
  <c r="Q38" i="1"/>
  <c r="Q37" i="1"/>
  <c r="Q35" i="1"/>
  <c r="Q33" i="1"/>
  <c r="Q29" i="1"/>
  <c r="Q28" i="1"/>
  <c r="Q27" i="1"/>
  <c r="Q26" i="1"/>
  <c r="Q23" i="1"/>
  <c r="Q22" i="1"/>
  <c r="Q21" i="1"/>
  <c r="Q19" i="1"/>
  <c r="Q15" i="1"/>
  <c r="Q14" i="1"/>
  <c r="Q13" i="1"/>
  <c r="Q9" i="1"/>
  <c r="Q8" i="1"/>
  <c r="Q7" i="1"/>
  <c r="Q6" i="1"/>
  <c r="O250" i="1"/>
  <c r="O246" i="1"/>
  <c r="O238" i="1"/>
  <c r="O237" i="1"/>
  <c r="O236" i="1"/>
  <c r="O232" i="1"/>
  <c r="O231" i="1"/>
  <c r="O230" i="1"/>
  <c r="O227" i="1"/>
  <c r="O226" i="1"/>
  <c r="O225" i="1"/>
  <c r="O224" i="1"/>
  <c r="O223" i="1"/>
  <c r="O220" i="1"/>
  <c r="O219" i="1"/>
  <c r="O218" i="1"/>
  <c r="O217" i="1"/>
  <c r="O214" i="1"/>
  <c r="O211" i="1"/>
  <c r="O208" i="1"/>
  <c r="O204" i="1"/>
  <c r="O201" i="1"/>
  <c r="O198" i="1"/>
  <c r="O195" i="1"/>
  <c r="O192" i="1"/>
  <c r="O189" i="1"/>
  <c r="O186" i="1"/>
  <c r="O182" i="1"/>
  <c r="O179" i="1"/>
  <c r="O176" i="1"/>
  <c r="O175" i="1"/>
  <c r="O173" i="1"/>
  <c r="O170" i="1"/>
  <c r="O169" i="1"/>
  <c r="O168" i="1"/>
  <c r="O166" i="1"/>
  <c r="O144" i="1"/>
  <c r="O143" i="1"/>
  <c r="O141" i="1"/>
  <c r="O93" i="1"/>
  <c r="O92" i="1"/>
  <c r="O91" i="1"/>
  <c r="O90" i="1"/>
  <c r="O87" i="1"/>
  <c r="O86" i="1"/>
  <c r="O84" i="1"/>
  <c r="O83" i="1"/>
  <c r="O81" i="1"/>
  <c r="O68" i="1"/>
  <c r="O67" i="1"/>
  <c r="O65" i="1"/>
  <c r="O62" i="1"/>
  <c r="O61" i="1"/>
  <c r="O60" i="1"/>
  <c r="O59" i="1"/>
  <c r="O57" i="1"/>
  <c r="O56" i="1"/>
  <c r="O55" i="1"/>
  <c r="O53" i="1"/>
  <c r="O52" i="1"/>
  <c r="O51" i="1"/>
  <c r="O48" i="1"/>
  <c r="O47" i="1"/>
  <c r="O46" i="1"/>
  <c r="O45" i="1"/>
  <c r="O44" i="1"/>
  <c r="O43" i="1"/>
  <c r="O41" i="1"/>
  <c r="O38" i="1"/>
  <c r="O37" i="1"/>
  <c r="O35" i="1"/>
  <c r="O33" i="1"/>
  <c r="O29" i="1"/>
  <c r="O28" i="1"/>
  <c r="O27" i="1"/>
  <c r="O26" i="1"/>
  <c r="O23" i="1"/>
  <c r="O22" i="1"/>
  <c r="O21" i="1"/>
  <c r="O19" i="1"/>
  <c r="O16" i="1"/>
  <c r="O15" i="1"/>
  <c r="O14" i="1"/>
  <c r="O13" i="1"/>
  <c r="O9" i="1"/>
  <c r="O8" i="1"/>
  <c r="O7" i="1"/>
  <c r="O6" i="1"/>
  <c r="Y5" i="1"/>
  <c r="Q5" i="1"/>
  <c r="O5" i="1"/>
  <c r="BA135" i="1"/>
  <c r="AZ135" i="1"/>
  <c r="AY135" i="1"/>
  <c r="AX135" i="1"/>
  <c r="BA131" i="1"/>
  <c r="AZ131" i="1"/>
  <c r="AY131" i="1"/>
  <c r="AX131" i="1"/>
  <c r="BA106" i="1"/>
  <c r="BA252" i="1" s="1"/>
  <c r="AZ106" i="1"/>
  <c r="AZ252" i="1" s="1"/>
  <c r="AY106" i="1"/>
  <c r="AX106" i="1"/>
  <c r="AO135" i="1"/>
  <c r="AN135" i="1"/>
  <c r="AM135" i="1"/>
  <c r="AL135" i="1"/>
  <c r="AO129" i="1"/>
  <c r="AN129" i="1"/>
  <c r="AM129" i="1"/>
  <c r="AL129" i="1"/>
  <c r="AO113" i="1"/>
  <c r="AN113" i="1"/>
  <c r="AM113" i="1"/>
  <c r="AL113" i="1"/>
  <c r="AO99" i="1"/>
  <c r="AN99" i="1"/>
  <c r="AM99" i="1"/>
  <c r="AL99" i="1"/>
  <c r="AO98" i="1"/>
  <c r="AN98" i="1"/>
  <c r="AM98" i="1"/>
  <c r="AL98" i="1"/>
  <c r="AO96" i="1"/>
  <c r="AN96" i="1"/>
  <c r="AM96" i="1"/>
  <c r="AL96" i="1"/>
  <c r="AO79" i="1"/>
  <c r="AN79" i="1"/>
  <c r="AM79" i="1"/>
  <c r="AL79" i="1"/>
  <c r="AO78" i="1"/>
  <c r="AN78" i="1"/>
  <c r="AM78" i="1"/>
  <c r="AL78" i="1"/>
  <c r="AO77" i="1"/>
  <c r="AN77" i="1"/>
  <c r="AM77" i="1"/>
  <c r="AL77" i="1"/>
  <c r="AO76" i="1"/>
  <c r="AN76" i="1"/>
  <c r="AM76" i="1"/>
  <c r="AL76" i="1"/>
  <c r="AO75" i="1"/>
  <c r="AN75" i="1"/>
  <c r="AM75" i="1"/>
  <c r="AL75" i="1"/>
  <c r="AO74" i="1"/>
  <c r="AN74" i="1"/>
  <c r="AM74" i="1"/>
  <c r="AL74" i="1"/>
  <c r="AO72" i="1"/>
  <c r="AN72" i="1"/>
  <c r="AM72" i="1"/>
  <c r="AL72" i="1"/>
  <c r="AW244" i="1"/>
  <c r="AV244" i="1"/>
  <c r="AU244" i="1"/>
  <c r="AT244" i="1"/>
  <c r="AW243" i="1"/>
  <c r="AV243" i="1"/>
  <c r="AU243" i="1"/>
  <c r="AT243" i="1"/>
  <c r="AW234" i="1"/>
  <c r="AV234" i="1"/>
  <c r="AU234" i="1"/>
  <c r="AT234" i="1"/>
  <c r="AW233" i="1"/>
  <c r="AV233" i="1"/>
  <c r="AU233" i="1"/>
  <c r="AT233" i="1"/>
  <c r="AW228" i="1"/>
  <c r="AV228" i="1"/>
  <c r="AU228" i="1"/>
  <c r="AT228" i="1"/>
  <c r="AW163" i="1"/>
  <c r="AV163" i="1"/>
  <c r="AU163" i="1"/>
  <c r="AT163" i="1"/>
  <c r="AW162" i="1"/>
  <c r="AV162" i="1"/>
  <c r="AU162" i="1"/>
  <c r="AT162" i="1"/>
  <c r="AW161" i="1"/>
  <c r="AV161" i="1"/>
  <c r="AU161" i="1"/>
  <c r="AT161" i="1"/>
  <c r="AW160" i="1"/>
  <c r="AV160" i="1"/>
  <c r="AU160" i="1"/>
  <c r="AT160" i="1"/>
  <c r="AW158" i="1"/>
  <c r="AV158" i="1"/>
  <c r="AU158" i="1"/>
  <c r="AT158" i="1"/>
  <c r="AW120" i="1"/>
  <c r="AV120" i="1"/>
  <c r="AU120" i="1"/>
  <c r="AT120" i="1"/>
  <c r="AW118" i="1"/>
  <c r="AV118" i="1"/>
  <c r="AU118" i="1"/>
  <c r="AT118" i="1"/>
  <c r="AW105" i="1"/>
  <c r="AV105" i="1"/>
  <c r="AU105" i="1"/>
  <c r="AT105" i="1"/>
  <c r="AW100" i="1"/>
  <c r="AV100" i="1"/>
  <c r="AU100" i="1"/>
  <c r="AT100" i="1"/>
  <c r="AW71" i="1"/>
  <c r="AW252" i="1" s="1"/>
  <c r="AV71" i="1"/>
  <c r="AV252" i="1" s="1"/>
  <c r="AU71" i="1"/>
  <c r="AT71" i="1"/>
  <c r="AK244" i="1"/>
  <c r="AJ244" i="1"/>
  <c r="AI244" i="1"/>
  <c r="AH244" i="1"/>
  <c r="AK243" i="1"/>
  <c r="AJ243" i="1"/>
  <c r="AI243" i="1"/>
  <c r="AH243" i="1"/>
  <c r="AK234" i="1"/>
  <c r="AJ234" i="1"/>
  <c r="AI234" i="1"/>
  <c r="AH234" i="1"/>
  <c r="AK233" i="1"/>
  <c r="AJ233" i="1"/>
  <c r="AI233" i="1"/>
  <c r="AH233" i="1"/>
  <c r="AK228" i="1"/>
  <c r="AJ228" i="1"/>
  <c r="AI228" i="1"/>
  <c r="AH228" i="1"/>
  <c r="AK163" i="1"/>
  <c r="AJ163" i="1"/>
  <c r="AI163" i="1"/>
  <c r="AH163" i="1"/>
  <c r="AK161" i="1"/>
  <c r="AJ161" i="1"/>
  <c r="AI161" i="1"/>
  <c r="AH161" i="1"/>
  <c r="AK160" i="1"/>
  <c r="AJ160" i="1"/>
  <c r="AI160" i="1"/>
  <c r="AH160" i="1"/>
  <c r="AK158" i="1"/>
  <c r="AJ158" i="1"/>
  <c r="AI158" i="1"/>
  <c r="AH158" i="1"/>
  <c r="AK118" i="1"/>
  <c r="AJ118" i="1"/>
  <c r="AI118" i="1"/>
  <c r="AH118" i="1"/>
  <c r="AK108" i="1"/>
  <c r="AJ108" i="1"/>
  <c r="AI108" i="1"/>
  <c r="AH108" i="1"/>
  <c r="AK71" i="1"/>
  <c r="AK252" i="1" s="1"/>
  <c r="AJ71" i="1"/>
  <c r="AJ252" i="1" s="1"/>
  <c r="AI71" i="1"/>
  <c r="AH71" i="1"/>
  <c r="BE132" i="1"/>
  <c r="BD132" i="1"/>
  <c r="BC132" i="1"/>
  <c r="BB132" i="1"/>
  <c r="BE119" i="1"/>
  <c r="BD119" i="1"/>
  <c r="BC119" i="1"/>
  <c r="BB119" i="1"/>
  <c r="BE107" i="1"/>
  <c r="BD107" i="1"/>
  <c r="BC107" i="1"/>
  <c r="BB107" i="1"/>
  <c r="BE104" i="1"/>
  <c r="BE252" i="1" s="1"/>
  <c r="BD104" i="1"/>
  <c r="BD252" i="1" s="1"/>
  <c r="BC104" i="1"/>
  <c r="BC252" i="1" s="1"/>
  <c r="BB104" i="1"/>
  <c r="AS138" i="1"/>
  <c r="AR138" i="1"/>
  <c r="AQ138" i="1"/>
  <c r="AP138" i="1"/>
  <c r="AS137" i="1"/>
  <c r="AR137" i="1"/>
  <c r="AQ137" i="1"/>
  <c r="AP137" i="1"/>
  <c r="AS136" i="1"/>
  <c r="AR136" i="1"/>
  <c r="AQ136" i="1"/>
  <c r="AP136" i="1"/>
  <c r="AS134" i="1"/>
  <c r="AR134" i="1"/>
  <c r="AQ134" i="1"/>
  <c r="AP134" i="1"/>
  <c r="AS133" i="1"/>
  <c r="AR133" i="1"/>
  <c r="AQ133" i="1"/>
  <c r="AP133" i="1"/>
  <c r="AG242" i="1"/>
  <c r="AF242" i="1"/>
  <c r="AE242" i="1"/>
  <c r="AD242" i="1"/>
  <c r="AG241" i="1"/>
  <c r="AF241" i="1"/>
  <c r="AE241" i="1"/>
  <c r="AD241" i="1"/>
  <c r="AG240" i="1"/>
  <c r="AF240" i="1"/>
  <c r="AE240" i="1"/>
  <c r="AD240" i="1"/>
  <c r="AG215" i="1"/>
  <c r="AF215" i="1"/>
  <c r="AE215" i="1"/>
  <c r="AD215" i="1"/>
  <c r="AG212" i="1"/>
  <c r="AF212" i="1"/>
  <c r="AE212" i="1"/>
  <c r="AD212" i="1"/>
  <c r="AG209" i="1"/>
  <c r="AF209" i="1"/>
  <c r="AE209" i="1"/>
  <c r="AD209" i="1"/>
  <c r="AG206" i="1"/>
  <c r="AF206" i="1"/>
  <c r="AE206" i="1"/>
  <c r="AD206" i="1"/>
  <c r="AG205" i="1"/>
  <c r="AF205" i="1"/>
  <c r="AE205" i="1"/>
  <c r="AD205" i="1"/>
  <c r="AG202" i="1"/>
  <c r="AF202" i="1"/>
  <c r="AE202" i="1"/>
  <c r="AD202" i="1"/>
  <c r="AG199" i="1"/>
  <c r="AF199" i="1"/>
  <c r="AE199" i="1"/>
  <c r="AD199" i="1"/>
  <c r="AG196" i="1"/>
  <c r="AF196" i="1"/>
  <c r="AE196" i="1"/>
  <c r="AD196" i="1"/>
  <c r="AG193" i="1"/>
  <c r="AF193" i="1"/>
  <c r="AE193" i="1"/>
  <c r="AD193" i="1"/>
  <c r="AG190" i="1"/>
  <c r="AF190" i="1"/>
  <c r="AE190" i="1"/>
  <c r="AD190" i="1"/>
  <c r="AG187" i="1"/>
  <c r="AF187" i="1"/>
  <c r="AE187" i="1"/>
  <c r="AD187" i="1"/>
  <c r="AG184" i="1"/>
  <c r="AF184" i="1"/>
  <c r="AE184" i="1"/>
  <c r="AD184" i="1"/>
  <c r="AG180" i="1"/>
  <c r="AF180" i="1"/>
  <c r="AE180" i="1"/>
  <c r="AD180" i="1"/>
  <c r="AG177" i="1"/>
  <c r="AF177" i="1"/>
  <c r="AE177" i="1"/>
  <c r="AD177" i="1"/>
  <c r="AG171" i="1"/>
  <c r="AF171" i="1"/>
  <c r="AE171" i="1"/>
  <c r="AD171" i="1"/>
  <c r="AG165" i="1"/>
  <c r="AF165" i="1"/>
  <c r="AE165" i="1"/>
  <c r="AD165" i="1"/>
  <c r="AG159" i="1"/>
  <c r="AF159" i="1"/>
  <c r="AE159" i="1"/>
  <c r="AD159" i="1"/>
  <c r="AG157" i="1"/>
  <c r="AF157" i="1"/>
  <c r="AE157" i="1"/>
  <c r="AD157" i="1"/>
  <c r="AG156" i="1"/>
  <c r="AF156" i="1"/>
  <c r="AE156" i="1"/>
  <c r="AD156" i="1"/>
  <c r="AG155" i="1"/>
  <c r="AF155" i="1"/>
  <c r="AE155" i="1"/>
  <c r="AD155" i="1"/>
  <c r="AG152" i="1"/>
  <c r="AF152" i="1"/>
  <c r="AE152" i="1"/>
  <c r="AD152" i="1"/>
  <c r="AG148" i="1"/>
  <c r="AF148" i="1"/>
  <c r="AE148" i="1"/>
  <c r="AD148" i="1"/>
  <c r="AG146" i="1"/>
  <c r="AF146" i="1"/>
  <c r="AE146" i="1"/>
  <c r="AD146" i="1"/>
  <c r="AG142" i="1"/>
  <c r="AF142" i="1"/>
  <c r="AE142" i="1"/>
  <c r="AD142" i="1"/>
  <c r="AG138" i="1"/>
  <c r="AF138" i="1"/>
  <c r="AE138" i="1"/>
  <c r="AD138" i="1"/>
  <c r="AG137" i="1"/>
  <c r="AF137" i="1"/>
  <c r="AE137" i="1"/>
  <c r="AD137" i="1"/>
  <c r="AG136" i="1"/>
  <c r="AF136" i="1"/>
  <c r="AE136" i="1"/>
  <c r="AD136" i="1"/>
  <c r="AG134" i="1"/>
  <c r="AF134" i="1"/>
  <c r="AE134" i="1"/>
  <c r="AD134" i="1"/>
  <c r="AG133" i="1"/>
  <c r="AF133" i="1"/>
  <c r="AE133" i="1"/>
  <c r="AD133" i="1"/>
  <c r="AG132" i="1"/>
  <c r="AF132" i="1"/>
  <c r="AE132" i="1"/>
  <c r="AD132" i="1"/>
  <c r="AG126" i="1"/>
  <c r="AF126" i="1"/>
  <c r="AE126" i="1"/>
  <c r="AD126" i="1"/>
  <c r="AG123" i="1"/>
  <c r="AF123" i="1"/>
  <c r="AE123" i="1"/>
  <c r="AD123" i="1"/>
  <c r="AG122" i="1"/>
  <c r="AF122" i="1"/>
  <c r="AE122" i="1"/>
  <c r="AD122" i="1"/>
  <c r="AG119" i="1"/>
  <c r="AF119" i="1"/>
  <c r="AE119" i="1"/>
  <c r="AD119" i="1"/>
  <c r="AG117" i="1"/>
  <c r="AF117" i="1"/>
  <c r="AE117" i="1"/>
  <c r="AD117" i="1"/>
  <c r="AG116" i="1"/>
  <c r="AF116" i="1"/>
  <c r="AE116" i="1"/>
  <c r="AD116" i="1"/>
  <c r="AG111" i="1"/>
  <c r="AF111" i="1"/>
  <c r="AE111" i="1"/>
  <c r="AD111" i="1"/>
  <c r="AG110" i="1"/>
  <c r="AF110" i="1"/>
  <c r="AE110" i="1"/>
  <c r="AD110" i="1"/>
  <c r="AG107" i="1"/>
  <c r="AF107" i="1"/>
  <c r="AE107" i="1"/>
  <c r="AD107" i="1"/>
  <c r="AG104" i="1"/>
  <c r="AF104" i="1"/>
  <c r="AE104" i="1"/>
  <c r="AD104" i="1"/>
  <c r="AG102" i="1"/>
  <c r="AF102" i="1"/>
  <c r="AE102" i="1"/>
  <c r="AD102" i="1"/>
  <c r="AG101" i="1"/>
  <c r="AF101" i="1"/>
  <c r="AE101" i="1"/>
  <c r="AD101" i="1"/>
  <c r="AG95" i="1"/>
  <c r="AF95" i="1"/>
  <c r="AE95" i="1"/>
  <c r="AD95" i="1"/>
  <c r="AG94" i="1"/>
  <c r="AF94" i="1"/>
  <c r="AE94" i="1"/>
  <c r="AD94" i="1"/>
  <c r="AG88" i="1"/>
  <c r="AF88" i="1"/>
  <c r="AE88" i="1"/>
  <c r="AD88" i="1"/>
  <c r="AG73" i="1"/>
  <c r="AF73" i="1"/>
  <c r="AE73" i="1"/>
  <c r="AD73" i="1"/>
  <c r="AG70" i="1"/>
  <c r="AF70" i="1"/>
  <c r="AE70" i="1"/>
  <c r="AD70" i="1"/>
  <c r="AG34" i="1"/>
  <c r="AF34" i="1"/>
  <c r="AE34" i="1"/>
  <c r="AD34" i="1"/>
  <c r="AG24" i="1"/>
  <c r="AF24" i="1"/>
  <c r="AE24" i="1"/>
  <c r="AD24" i="1"/>
  <c r="AG20" i="1"/>
  <c r="AF20" i="1"/>
  <c r="AE20" i="1"/>
  <c r="AD20" i="1"/>
  <c r="AG12" i="1"/>
  <c r="AF12" i="1"/>
  <c r="AE12" i="1"/>
  <c r="AD12" i="1"/>
  <c r="AG11" i="1"/>
  <c r="AF11" i="1"/>
  <c r="AE11" i="1"/>
  <c r="AD11" i="1"/>
  <c r="AG10" i="1"/>
  <c r="AF10" i="1"/>
  <c r="AE10" i="1"/>
  <c r="AD10" i="1"/>
  <c r="AC247" i="1"/>
  <c r="AB247" i="1"/>
  <c r="AA247" i="1"/>
  <c r="Z247" i="1"/>
  <c r="AC239" i="1"/>
  <c r="AB239" i="1"/>
  <c r="AA239" i="1"/>
  <c r="Z239" i="1"/>
  <c r="AC151" i="1"/>
  <c r="AB151" i="1"/>
  <c r="AA151" i="1"/>
  <c r="Z151" i="1"/>
  <c r="AC149" i="1"/>
  <c r="AB149" i="1"/>
  <c r="AA149" i="1"/>
  <c r="Z149" i="1"/>
  <c r="AC145" i="1"/>
  <c r="AB145" i="1"/>
  <c r="AA145" i="1"/>
  <c r="Z145" i="1"/>
  <c r="AC135" i="1"/>
  <c r="AB135" i="1"/>
  <c r="AA135" i="1"/>
  <c r="Z135" i="1"/>
  <c r="AC131" i="1"/>
  <c r="AB131" i="1"/>
  <c r="AA131" i="1"/>
  <c r="Z131" i="1"/>
  <c r="AC129" i="1"/>
  <c r="AB129" i="1"/>
  <c r="AA129" i="1"/>
  <c r="Z129" i="1"/>
  <c r="AC125" i="1"/>
  <c r="AB125" i="1"/>
  <c r="AA125" i="1"/>
  <c r="Z125" i="1"/>
  <c r="AC115" i="1"/>
  <c r="AB115" i="1"/>
  <c r="AA115" i="1"/>
  <c r="Z115" i="1"/>
  <c r="AC114" i="1"/>
  <c r="AB114" i="1"/>
  <c r="AA114" i="1"/>
  <c r="Z114" i="1"/>
  <c r="AC113" i="1"/>
  <c r="AB113" i="1"/>
  <c r="AA113" i="1"/>
  <c r="Z113" i="1"/>
  <c r="AC106" i="1"/>
  <c r="AB106" i="1"/>
  <c r="AA106" i="1"/>
  <c r="Z106" i="1"/>
  <c r="AC103" i="1"/>
  <c r="AB103" i="1"/>
  <c r="AA103" i="1"/>
  <c r="Z103" i="1"/>
  <c r="AC99" i="1"/>
  <c r="AB99" i="1"/>
  <c r="AA99" i="1"/>
  <c r="Z99" i="1"/>
  <c r="AC98" i="1"/>
  <c r="AB98" i="1"/>
  <c r="AA98" i="1"/>
  <c r="Z98" i="1"/>
  <c r="AC96" i="1"/>
  <c r="AB96" i="1"/>
  <c r="AA96" i="1"/>
  <c r="Z96" i="1"/>
  <c r="AC79" i="1"/>
  <c r="AB79" i="1"/>
  <c r="AA79" i="1"/>
  <c r="Z79" i="1"/>
  <c r="AC78" i="1"/>
  <c r="AB78" i="1"/>
  <c r="AA78" i="1"/>
  <c r="Z78" i="1"/>
  <c r="AC77" i="1"/>
  <c r="AB77" i="1"/>
  <c r="AA77" i="1"/>
  <c r="Z77" i="1"/>
  <c r="AC76" i="1"/>
  <c r="AB76" i="1"/>
  <c r="AA76" i="1"/>
  <c r="Z76" i="1"/>
  <c r="AC75" i="1"/>
  <c r="AB75" i="1"/>
  <c r="AA75" i="1"/>
  <c r="Z75" i="1"/>
  <c r="AC74" i="1"/>
  <c r="AB74" i="1"/>
  <c r="AA74" i="1"/>
  <c r="Z74" i="1"/>
  <c r="AC72" i="1"/>
  <c r="AB72" i="1"/>
  <c r="AA72" i="1"/>
  <c r="Z72" i="1"/>
  <c r="AC69" i="1"/>
  <c r="AB69" i="1"/>
  <c r="AA69" i="1"/>
  <c r="Z69" i="1"/>
  <c r="AC66" i="1"/>
  <c r="AB66" i="1"/>
  <c r="AA66" i="1"/>
  <c r="Z66" i="1"/>
  <c r="AC39" i="1"/>
  <c r="AB39" i="1"/>
  <c r="AA39" i="1"/>
  <c r="Z39" i="1"/>
  <c r="AC30" i="1"/>
  <c r="AB30" i="1"/>
  <c r="AA30" i="1"/>
  <c r="Z30" i="1"/>
  <c r="AC17" i="1"/>
  <c r="AB17" i="1"/>
  <c r="AB252" i="1" s="1"/>
  <c r="AA17" i="1"/>
  <c r="AA252" i="1" s="1"/>
  <c r="Z17" i="1"/>
  <c r="Y250" i="1"/>
  <c r="X250" i="1"/>
  <c r="W250" i="1"/>
  <c r="V250" i="1"/>
  <c r="Y246" i="1"/>
  <c r="X246" i="1"/>
  <c r="W246" i="1"/>
  <c r="V246" i="1"/>
  <c r="Y244" i="1"/>
  <c r="X244" i="1"/>
  <c r="W244" i="1"/>
  <c r="V244" i="1"/>
  <c r="Y243" i="1"/>
  <c r="X243" i="1"/>
  <c r="W243" i="1"/>
  <c r="V243" i="1"/>
  <c r="Y238" i="1"/>
  <c r="X238" i="1"/>
  <c r="W238" i="1"/>
  <c r="V238" i="1"/>
  <c r="Y237" i="1"/>
  <c r="X237" i="1"/>
  <c r="W237" i="1"/>
  <c r="V237" i="1"/>
  <c r="Y236" i="1"/>
  <c r="X236" i="1"/>
  <c r="W236" i="1"/>
  <c r="V236" i="1"/>
  <c r="Y234" i="1"/>
  <c r="X234" i="1"/>
  <c r="W234" i="1"/>
  <c r="V234" i="1"/>
  <c r="Y233" i="1"/>
  <c r="X233" i="1"/>
  <c r="W233" i="1"/>
  <c r="V233" i="1"/>
  <c r="Y232" i="1"/>
  <c r="X232" i="1"/>
  <c r="W232" i="1"/>
  <c r="V232" i="1"/>
  <c r="Y231" i="1"/>
  <c r="X231" i="1"/>
  <c r="W231" i="1"/>
  <c r="V231" i="1"/>
  <c r="Y230" i="1"/>
  <c r="X230" i="1"/>
  <c r="W230" i="1"/>
  <c r="V230" i="1"/>
  <c r="Y228" i="1"/>
  <c r="X228" i="1"/>
  <c r="W228" i="1"/>
  <c r="V228" i="1"/>
  <c r="Y227" i="1"/>
  <c r="X227" i="1"/>
  <c r="W227" i="1"/>
  <c r="V227" i="1"/>
  <c r="Y226" i="1"/>
  <c r="X226" i="1"/>
  <c r="W226" i="1"/>
  <c r="V226" i="1"/>
  <c r="Y225" i="1"/>
  <c r="X225" i="1"/>
  <c r="W225" i="1"/>
  <c r="V225" i="1"/>
  <c r="Y224" i="1"/>
  <c r="X224" i="1"/>
  <c r="W224" i="1"/>
  <c r="V224" i="1"/>
  <c r="Y223" i="1"/>
  <c r="X223" i="1"/>
  <c r="W223" i="1"/>
  <c r="V223" i="1"/>
  <c r="Y220" i="1"/>
  <c r="X220" i="1"/>
  <c r="W220" i="1"/>
  <c r="V220" i="1"/>
  <c r="Y219" i="1"/>
  <c r="X219" i="1"/>
  <c r="W219" i="1"/>
  <c r="V219" i="1"/>
  <c r="Y218" i="1"/>
  <c r="X218" i="1"/>
  <c r="W218" i="1"/>
  <c r="V218" i="1"/>
  <c r="Y217" i="1"/>
  <c r="X217" i="1"/>
  <c r="W217" i="1"/>
  <c r="V217" i="1"/>
  <c r="Y214" i="1"/>
  <c r="X214" i="1"/>
  <c r="W214" i="1"/>
  <c r="V214" i="1"/>
  <c r="Y211" i="1"/>
  <c r="X211" i="1"/>
  <c r="W211" i="1"/>
  <c r="V211" i="1"/>
  <c r="Y208" i="1"/>
  <c r="X208" i="1"/>
  <c r="W208" i="1"/>
  <c r="V208" i="1"/>
  <c r="Y204" i="1"/>
  <c r="X204" i="1"/>
  <c r="W204" i="1"/>
  <c r="V204" i="1"/>
  <c r="Y201" i="1"/>
  <c r="X201" i="1"/>
  <c r="W201" i="1"/>
  <c r="V201" i="1"/>
  <c r="Y198" i="1"/>
  <c r="X198" i="1"/>
  <c r="W198" i="1"/>
  <c r="V198" i="1"/>
  <c r="Y195" i="1"/>
  <c r="X195" i="1"/>
  <c r="W195" i="1"/>
  <c r="V195" i="1"/>
  <c r="Y192" i="1"/>
  <c r="X192" i="1"/>
  <c r="W192" i="1"/>
  <c r="V192" i="1"/>
  <c r="Y189" i="1"/>
  <c r="X189" i="1"/>
  <c r="W189" i="1"/>
  <c r="V189" i="1"/>
  <c r="Y186" i="1"/>
  <c r="X186" i="1"/>
  <c r="W186" i="1"/>
  <c r="V186" i="1"/>
  <c r="Y182" i="1"/>
  <c r="X182" i="1"/>
  <c r="W182" i="1"/>
  <c r="V182" i="1"/>
  <c r="Y179" i="1"/>
  <c r="X179" i="1"/>
  <c r="W179" i="1"/>
  <c r="V179" i="1"/>
  <c r="Y176" i="1"/>
  <c r="X176" i="1"/>
  <c r="W176" i="1"/>
  <c r="V176" i="1"/>
  <c r="Y175" i="1"/>
  <c r="X175" i="1"/>
  <c r="W175" i="1"/>
  <c r="V175" i="1"/>
  <c r="Y173" i="1"/>
  <c r="X173" i="1"/>
  <c r="W173" i="1"/>
  <c r="V173" i="1"/>
  <c r="Y170" i="1"/>
  <c r="X170" i="1"/>
  <c r="W170" i="1"/>
  <c r="V170" i="1"/>
  <c r="Y169" i="1"/>
  <c r="X169" i="1"/>
  <c r="W169" i="1"/>
  <c r="V169" i="1"/>
  <c r="Y168" i="1"/>
  <c r="X168" i="1"/>
  <c r="W168" i="1"/>
  <c r="V168" i="1"/>
  <c r="Y166" i="1"/>
  <c r="X166" i="1"/>
  <c r="W166" i="1"/>
  <c r="V166" i="1"/>
  <c r="Y163" i="1"/>
  <c r="X163" i="1"/>
  <c r="W163" i="1"/>
  <c r="V163" i="1"/>
  <c r="Y162" i="1"/>
  <c r="X162" i="1"/>
  <c r="W162" i="1"/>
  <c r="V162" i="1"/>
  <c r="Y161" i="1"/>
  <c r="X161" i="1"/>
  <c r="W161" i="1"/>
  <c r="V161" i="1"/>
  <c r="Y160" i="1"/>
  <c r="X160" i="1"/>
  <c r="W160" i="1"/>
  <c r="V160" i="1"/>
  <c r="Y158" i="1"/>
  <c r="X158" i="1"/>
  <c r="W158" i="1"/>
  <c r="V158" i="1"/>
  <c r="Y154" i="1"/>
  <c r="X154" i="1"/>
  <c r="W154" i="1"/>
  <c r="V154" i="1"/>
  <c r="Y153" i="1"/>
  <c r="X153" i="1"/>
  <c r="W153" i="1"/>
  <c r="V153" i="1"/>
  <c r="Y150" i="1"/>
  <c r="X150" i="1"/>
  <c r="W150" i="1"/>
  <c r="V150" i="1"/>
  <c r="Y147" i="1"/>
  <c r="X147" i="1"/>
  <c r="W147" i="1"/>
  <c r="V147" i="1"/>
  <c r="Y144" i="1"/>
  <c r="X144" i="1"/>
  <c r="W144" i="1"/>
  <c r="V144" i="1"/>
  <c r="Y143" i="1"/>
  <c r="X143" i="1"/>
  <c r="W143" i="1"/>
  <c r="V143" i="1"/>
  <c r="Y141" i="1"/>
  <c r="X141" i="1"/>
  <c r="W141" i="1"/>
  <c r="V141" i="1"/>
  <c r="Y127" i="1"/>
  <c r="X127" i="1"/>
  <c r="W127" i="1"/>
  <c r="V127" i="1"/>
  <c r="Y120" i="1"/>
  <c r="X120" i="1"/>
  <c r="W120" i="1"/>
  <c r="V120" i="1"/>
  <c r="Y118" i="1"/>
  <c r="X118" i="1"/>
  <c r="W118" i="1"/>
  <c r="V118" i="1"/>
  <c r="Y108" i="1"/>
  <c r="X108" i="1"/>
  <c r="W108" i="1"/>
  <c r="V108" i="1"/>
  <c r="Y105" i="1"/>
  <c r="X105" i="1"/>
  <c r="W105" i="1"/>
  <c r="V105" i="1"/>
  <c r="Y100" i="1"/>
  <c r="X100" i="1"/>
  <c r="W100" i="1"/>
  <c r="V100" i="1"/>
  <c r="Y97" i="1"/>
  <c r="X97" i="1"/>
  <c r="W97" i="1"/>
  <c r="V97" i="1"/>
  <c r="Y93" i="1"/>
  <c r="X93" i="1"/>
  <c r="W93" i="1"/>
  <c r="V93" i="1"/>
  <c r="Y92" i="1"/>
  <c r="X92" i="1"/>
  <c r="W92" i="1"/>
  <c r="V92" i="1"/>
  <c r="Y91" i="1"/>
  <c r="X91" i="1"/>
  <c r="W91" i="1"/>
  <c r="V91" i="1"/>
  <c r="Y90" i="1"/>
  <c r="X90" i="1"/>
  <c r="W90" i="1"/>
  <c r="V90" i="1"/>
  <c r="Y87" i="1"/>
  <c r="X87" i="1"/>
  <c r="W87" i="1"/>
  <c r="V87" i="1"/>
  <c r="Y86" i="1"/>
  <c r="X86" i="1"/>
  <c r="W86" i="1"/>
  <c r="V86" i="1"/>
  <c r="Y84" i="1"/>
  <c r="X84" i="1"/>
  <c r="W84" i="1"/>
  <c r="V84" i="1"/>
  <c r="Y83" i="1"/>
  <c r="X83" i="1"/>
  <c r="W83" i="1"/>
  <c r="V83" i="1"/>
  <c r="Y81" i="1"/>
  <c r="X81" i="1"/>
  <c r="W81" i="1"/>
  <c r="V81" i="1"/>
  <c r="Y71" i="1"/>
  <c r="X71" i="1"/>
  <c r="W71" i="1"/>
  <c r="V71" i="1"/>
  <c r="Y68" i="1"/>
  <c r="X68" i="1"/>
  <c r="W68" i="1"/>
  <c r="V68" i="1"/>
  <c r="Y67" i="1"/>
  <c r="X67" i="1"/>
  <c r="W67" i="1"/>
  <c r="V67" i="1"/>
  <c r="Y65" i="1"/>
  <c r="X65" i="1"/>
  <c r="W65" i="1"/>
  <c r="V65" i="1"/>
  <c r="Y62" i="1"/>
  <c r="X62" i="1"/>
  <c r="W62" i="1"/>
  <c r="V62" i="1"/>
  <c r="Y61" i="1"/>
  <c r="X61" i="1"/>
  <c r="W61" i="1"/>
  <c r="V61" i="1"/>
  <c r="Y60" i="1"/>
  <c r="X60" i="1"/>
  <c r="W60" i="1"/>
  <c r="V60" i="1"/>
  <c r="Y59" i="1"/>
  <c r="X59" i="1"/>
  <c r="W59" i="1"/>
  <c r="V59" i="1"/>
  <c r="Y57" i="1"/>
  <c r="X57" i="1"/>
  <c r="W57" i="1"/>
  <c r="V57" i="1"/>
  <c r="Y56" i="1"/>
  <c r="X56" i="1"/>
  <c r="W56" i="1"/>
  <c r="V56" i="1"/>
  <c r="Y55" i="1"/>
  <c r="X55" i="1"/>
  <c r="W55" i="1"/>
  <c r="V55" i="1"/>
  <c r="Y53" i="1"/>
  <c r="X53" i="1"/>
  <c r="W53" i="1"/>
  <c r="V53" i="1"/>
  <c r="Y52" i="1"/>
  <c r="X52" i="1"/>
  <c r="W52" i="1"/>
  <c r="V52" i="1"/>
  <c r="Y51" i="1"/>
  <c r="X51" i="1"/>
  <c r="W51" i="1"/>
  <c r="V51" i="1"/>
  <c r="Y48" i="1"/>
  <c r="X48" i="1"/>
  <c r="W48" i="1"/>
  <c r="V48" i="1"/>
  <c r="Y47" i="1"/>
  <c r="X47" i="1"/>
  <c r="W47" i="1"/>
  <c r="V47" i="1"/>
  <c r="Y46" i="1"/>
  <c r="X46" i="1"/>
  <c r="W46" i="1"/>
  <c r="V46" i="1"/>
  <c r="Y45" i="1"/>
  <c r="X45" i="1"/>
  <c r="W45" i="1"/>
  <c r="V45" i="1"/>
  <c r="Y44" i="1"/>
  <c r="X44" i="1"/>
  <c r="W44" i="1"/>
  <c r="V44" i="1"/>
  <c r="Y43" i="1"/>
  <c r="X43" i="1"/>
  <c r="W43" i="1"/>
  <c r="V43" i="1"/>
  <c r="Y41" i="1"/>
  <c r="X41" i="1"/>
  <c r="W41" i="1"/>
  <c r="V41" i="1"/>
  <c r="Y38" i="1"/>
  <c r="X38" i="1"/>
  <c r="W38" i="1"/>
  <c r="V38" i="1"/>
  <c r="Y37" i="1"/>
  <c r="X37" i="1"/>
  <c r="W37" i="1"/>
  <c r="V37" i="1"/>
  <c r="Y35" i="1"/>
  <c r="X35" i="1"/>
  <c r="W35" i="1"/>
  <c r="V35" i="1"/>
  <c r="Y33" i="1"/>
  <c r="X33" i="1"/>
  <c r="W33" i="1"/>
  <c r="V33" i="1"/>
  <c r="Y29" i="1"/>
  <c r="X29" i="1"/>
  <c r="W29" i="1"/>
  <c r="V29" i="1"/>
  <c r="Y28" i="1"/>
  <c r="X28" i="1"/>
  <c r="W28" i="1"/>
  <c r="V28" i="1"/>
  <c r="Y27" i="1"/>
  <c r="X27" i="1"/>
  <c r="W27" i="1"/>
  <c r="V27" i="1"/>
  <c r="Y26" i="1"/>
  <c r="X26" i="1"/>
  <c r="W26" i="1"/>
  <c r="V26" i="1"/>
  <c r="Y23" i="1"/>
  <c r="X23" i="1"/>
  <c r="W23" i="1"/>
  <c r="V23" i="1"/>
  <c r="Y22" i="1"/>
  <c r="X22" i="1"/>
  <c r="W22" i="1"/>
  <c r="V22" i="1"/>
  <c r="Y21" i="1"/>
  <c r="X21" i="1"/>
  <c r="W21" i="1"/>
  <c r="V21" i="1"/>
  <c r="Y19" i="1"/>
  <c r="X19" i="1"/>
  <c r="W19" i="1"/>
  <c r="V19" i="1"/>
  <c r="Y16" i="1"/>
  <c r="X16" i="1"/>
  <c r="W16" i="1"/>
  <c r="V16" i="1"/>
  <c r="Y15" i="1"/>
  <c r="X15" i="1"/>
  <c r="W15" i="1"/>
  <c r="V15" i="1"/>
  <c r="Y14" i="1"/>
  <c r="X14" i="1"/>
  <c r="W14" i="1"/>
  <c r="V14" i="1"/>
  <c r="Y13" i="1"/>
  <c r="X13" i="1"/>
  <c r="W13" i="1"/>
  <c r="V13" i="1"/>
  <c r="Y9" i="1"/>
  <c r="X9" i="1"/>
  <c r="W9" i="1"/>
  <c r="V9" i="1"/>
  <c r="Y8" i="1"/>
  <c r="X8" i="1"/>
  <c r="W8" i="1"/>
  <c r="V8" i="1"/>
  <c r="Y7" i="1"/>
  <c r="X7" i="1"/>
  <c r="W7" i="1"/>
  <c r="V7" i="1"/>
  <c r="Y6" i="1"/>
  <c r="X6" i="1"/>
  <c r="W6" i="1"/>
  <c r="V6" i="1"/>
  <c r="X5" i="1"/>
  <c r="W5" i="1"/>
  <c r="V5" i="1"/>
  <c r="N5" i="1"/>
  <c r="P250" i="1"/>
  <c r="P246" i="1"/>
  <c r="P232" i="1"/>
  <c r="P231" i="1"/>
  <c r="P230" i="1"/>
  <c r="P227" i="1"/>
  <c r="P225" i="1"/>
  <c r="P224" i="1"/>
  <c r="P223" i="1"/>
  <c r="P219" i="1"/>
  <c r="P218" i="1"/>
  <c r="P217" i="1"/>
  <c r="P186" i="1"/>
  <c r="P176" i="1"/>
  <c r="P175" i="1"/>
  <c r="P173" i="1"/>
  <c r="P144" i="1"/>
  <c r="P141" i="1"/>
  <c r="P91" i="1"/>
  <c r="P90" i="1"/>
  <c r="P84" i="1"/>
  <c r="P83" i="1"/>
  <c r="P81" i="1"/>
  <c r="P68" i="1"/>
  <c r="P67" i="1"/>
  <c r="P65" i="1"/>
  <c r="P62" i="1"/>
  <c r="P61" i="1"/>
  <c r="P60" i="1"/>
  <c r="P59" i="1"/>
  <c r="P57" i="1"/>
  <c r="P55" i="1"/>
  <c r="P53" i="1"/>
  <c r="P51" i="1"/>
  <c r="P48" i="1"/>
  <c r="P47" i="1"/>
  <c r="P46" i="1"/>
  <c r="P45" i="1"/>
  <c r="P44" i="1"/>
  <c r="P43" i="1"/>
  <c r="P41" i="1"/>
  <c r="P38" i="1"/>
  <c r="P37" i="1"/>
  <c r="P35" i="1"/>
  <c r="P33" i="1"/>
  <c r="P29" i="1"/>
  <c r="P28" i="1"/>
  <c r="P27" i="1"/>
  <c r="P26" i="1"/>
  <c r="P23" i="1"/>
  <c r="P22" i="1"/>
  <c r="P21" i="1"/>
  <c r="P19" i="1"/>
  <c r="P15" i="1"/>
  <c r="P14" i="1"/>
  <c r="P13" i="1"/>
  <c r="P9" i="1"/>
  <c r="P8" i="1"/>
  <c r="P7" i="1"/>
  <c r="P6" i="1"/>
  <c r="U247" i="1"/>
  <c r="T247" i="1"/>
  <c r="U239" i="1"/>
  <c r="T239" i="1"/>
  <c r="U69" i="1"/>
  <c r="T69" i="1"/>
  <c r="U39" i="1"/>
  <c r="T39" i="1"/>
  <c r="U30" i="1"/>
  <c r="S39" i="1"/>
  <c r="T30" i="1"/>
  <c r="R39" i="1"/>
  <c r="S66" i="1"/>
  <c r="R66" i="1"/>
  <c r="S239" i="1"/>
  <c r="R239" i="1"/>
  <c r="N250" i="1"/>
  <c r="N246" i="1"/>
  <c r="N238" i="1"/>
  <c r="N237" i="1"/>
  <c r="N236" i="1"/>
  <c r="N231" i="1"/>
  <c r="N230" i="1"/>
  <c r="N227" i="1"/>
  <c r="N226" i="1"/>
  <c r="N225" i="1"/>
  <c r="N224" i="1"/>
  <c r="N223" i="1"/>
  <c r="N220" i="1"/>
  <c r="N219" i="1"/>
  <c r="N218" i="1"/>
  <c r="N217" i="1"/>
  <c r="N214" i="1"/>
  <c r="N211" i="1"/>
  <c r="N208" i="1"/>
  <c r="N204" i="1"/>
  <c r="N201" i="1"/>
  <c r="N198" i="1"/>
  <c r="N195" i="1"/>
  <c r="N192" i="1"/>
  <c r="N189" i="1"/>
  <c r="N186" i="1"/>
  <c r="N182" i="1"/>
  <c r="N179" i="1"/>
  <c r="N176" i="1"/>
  <c r="N175" i="1"/>
  <c r="N173" i="1"/>
  <c r="N170" i="1"/>
  <c r="N169" i="1"/>
  <c r="N168" i="1"/>
  <c r="N166" i="1"/>
  <c r="N144" i="1"/>
  <c r="N143" i="1"/>
  <c r="N141" i="1"/>
  <c r="N93" i="1"/>
  <c r="N92" i="1"/>
  <c r="N91" i="1"/>
  <c r="N90" i="1"/>
  <c r="N87" i="1"/>
  <c r="N86" i="1"/>
  <c r="N65" i="1"/>
  <c r="N56" i="1"/>
  <c r="N55" i="1"/>
  <c r="N53" i="1"/>
  <c r="N51" i="1"/>
  <c r="N43" i="1"/>
  <c r="N41" i="1"/>
  <c r="N38" i="1"/>
  <c r="N37" i="1"/>
  <c r="N33" i="1"/>
  <c r="N23" i="1"/>
  <c r="N22" i="1"/>
  <c r="N19" i="1"/>
  <c r="N16" i="1"/>
  <c r="N15" i="1"/>
  <c r="N14" i="1"/>
  <c r="N13" i="1"/>
  <c r="N9" i="1"/>
  <c r="N8" i="1"/>
  <c r="N7" i="1"/>
  <c r="N6" i="1"/>
  <c r="P5" i="1"/>
  <c r="AC252" i="1" l="1"/>
  <c r="H20" i="10"/>
  <c r="C19" i="10"/>
  <c r="I18" i="8"/>
  <c r="H13" i="10" s="1"/>
  <c r="F19" i="10"/>
  <c r="F20" i="10"/>
  <c r="F13" i="10"/>
  <c r="I25" i="8"/>
  <c r="C31" i="10" s="1"/>
  <c r="Z252" i="1"/>
  <c r="BB252" i="1"/>
  <c r="AH252" i="1"/>
  <c r="AT252" i="1"/>
  <c r="AX252" i="1"/>
  <c r="AI252" i="1"/>
  <c r="AU252" i="1"/>
  <c r="AY252" i="1"/>
  <c r="R252" i="1"/>
  <c r="T252" i="1"/>
  <c r="N252" i="1"/>
  <c r="N256" i="1" s="1"/>
  <c r="AD252" i="1"/>
  <c r="AP252" i="1"/>
  <c r="AL252" i="1"/>
  <c r="P252" i="1"/>
  <c r="S252" i="1"/>
  <c r="V252" i="1"/>
  <c r="AE252" i="1"/>
  <c r="AQ252" i="1"/>
  <c r="AM252" i="1"/>
  <c r="U252" i="1"/>
  <c r="W252" i="1"/>
  <c r="AF252" i="1"/>
  <c r="AR252" i="1"/>
  <c r="AN252" i="1"/>
  <c r="X252" i="1"/>
  <c r="AG252" i="1"/>
  <c r="AS252" i="1"/>
  <c r="AO252" i="1"/>
  <c r="O252" i="1"/>
  <c r="Q252" i="1"/>
  <c r="Y252" i="1"/>
  <c r="H14" i="10" l="1"/>
  <c r="F14" i="10"/>
  <c r="C14" i="10"/>
  <c r="C13" i="10"/>
  <c r="N257" i="1"/>
  <c r="C32" i="10"/>
  <c r="H31" i="10"/>
  <c r="M31" i="10"/>
  <c r="H32" i="10"/>
  <c r="M32" i="10"/>
  <c r="P256" i="1"/>
  <c r="P257" i="1"/>
  <c r="AL257" i="1"/>
  <c r="AL256" i="1"/>
  <c r="AP257" i="1"/>
  <c r="AP256" i="1"/>
  <c r="AX257" i="1"/>
  <c r="AX256" i="1"/>
  <c r="AD256" i="1"/>
  <c r="AD257" i="1"/>
  <c r="AT257" i="1"/>
  <c r="AT256" i="1"/>
  <c r="AH257" i="1"/>
  <c r="AH256" i="1"/>
  <c r="T256" i="1"/>
  <c r="T257" i="1"/>
  <c r="BB256" i="1"/>
  <c r="BB257" i="1"/>
  <c r="V257" i="1"/>
  <c r="V256" i="1"/>
  <c r="R256" i="1"/>
  <c r="R257" i="1"/>
  <c r="Z257" i="1"/>
  <c r="Z256" i="1"/>
  <c r="B8" i="10" l="1"/>
  <c r="B7" i="10"/>
  <c r="B6" i="10"/>
  <c r="B5" i="10"/>
  <c r="B4" i="10"/>
  <c r="B3" i="10"/>
</calcChain>
</file>

<file path=xl/sharedStrings.xml><?xml version="1.0" encoding="utf-8"?>
<sst xmlns="http://schemas.openxmlformats.org/spreadsheetml/2006/main" count="1764" uniqueCount="1077">
  <si>
    <t>De leverancier van teeltmateriaal van en siergewassen  controleert regelmatig of het  materiaal vrij is van de volgende kwaliteitsorganismen</t>
  </si>
  <si>
    <t>Insecten, mijten en nematoden, in alle stadia van hun ontwikkeling:</t>
  </si>
  <si>
    <t>Bacteriën:</t>
  </si>
  <si>
    <t>Schimmels:</t>
  </si>
  <si>
    <t>Virussen en virusachtige organismen, in het bijzonder:</t>
  </si>
  <si>
    <t>Andere schadelijke organismen:</t>
  </si>
  <si>
    <t xml:space="preserve">Begonia x hiemalis Fotsch </t>
  </si>
  <si>
    <t xml:space="preserve"> - Aleurodidae, in het bijzonder: Bemisia tabaci</t>
  </si>
  <si>
    <t xml:space="preserve"> - Erwinia chrysanthemi</t>
  </si>
  <si>
    <t xml:space="preserve"> - Meeldauw</t>
  </si>
  <si>
    <t xml:space="preserve"> - Krulziekte</t>
  </si>
  <si>
    <t>Bijlage 4 – IPM Maatregelen</t>
  </si>
  <si>
    <r>
      <t>4.1. Aangeraden teelttechnieken om schadelijke organismen te voorkomen en/of uitroeien</t>
    </r>
    <r>
      <rPr>
        <i/>
        <u/>
        <sz val="11"/>
        <rFont val="Arial"/>
        <family val="2"/>
      </rPr>
      <t xml:space="preserve"> </t>
    </r>
  </si>
  <si>
    <t xml:space="preserve"> - Aphelenchoides spp.</t>
  </si>
  <si>
    <r>
      <t>Tenminste één van volgende maatregelen toepassen.</t>
    </r>
    <r>
      <rPr>
        <i/>
        <sz val="10"/>
        <rFont val="Arial"/>
        <family val="2"/>
      </rPr>
      <t xml:space="preserve"> </t>
    </r>
  </si>
  <si>
    <t xml:space="preserve"> - Rhodococcus fascians</t>
  </si>
  <si>
    <t xml:space="preserve"> - Stengelrotpathogenen: </t>
  </si>
  <si>
    <t xml:space="preserve"> - Tospovirussen (tomato spotted wilt virus, Impatiens necrotic spot</t>
  </si>
  <si>
    <t>Bij de teelt van bloeiende planten</t>
  </si>
  <si>
    <t xml:space="preserve"> - Ditylenchus destructor</t>
  </si>
  <si>
    <t xml:space="preserve"> - Xanthomonas campestris pv. Begoniae</t>
  </si>
  <si>
    <t xml:space="preserve">   (Phytophthora spp., Pythium spp. en Rhizoctonia spp.)</t>
  </si>
  <si>
    <t xml:space="preserve">    virus)</t>
  </si>
  <si>
    <t xml:space="preserve"> - Meloidogyne spp.</t>
  </si>
  <si>
    <t>In het rood :  de wijzigingen t.a.v. de vorige actualisatie</t>
  </si>
  <si>
    <t xml:space="preserve"> - Myzus ornatus</t>
  </si>
  <si>
    <t>Waals Gewest</t>
  </si>
  <si>
    <t xml:space="preserve"> - Otiorrhynchus sulcatus</t>
  </si>
  <si>
    <t xml:space="preserve"> - Sciara</t>
  </si>
  <si>
    <t xml:space="preserve"> - Thysanoptera, in het bijzonder: Frankliniella occidentalis</t>
  </si>
  <si>
    <t xml:space="preserve"> </t>
  </si>
  <si>
    <t>Activiteiten Sectorgidsen voor Productie (G-040)/Handel (G-043)</t>
  </si>
  <si>
    <t>Een leegstand toepassen of de serres ontsmetten (de cycli van de plagen doorbreken).</t>
  </si>
  <si>
    <t>□</t>
  </si>
  <si>
    <t xml:space="preserve">Citrus </t>
  </si>
  <si>
    <t xml:space="preserve"> - Aleurothrixus floccosus (Mashell)</t>
  </si>
  <si>
    <t>De onkruiden in de serres bestrijden (vernietiging van de infectie-/besmettingshaarden) en de serre proper houden door die onkruiden regelmatig te verwijderen.</t>
  </si>
  <si>
    <t>De ontwikkeling van infectie-/besmettingshaarden voorkomen op de meerjarige planten die in de serre aanwezig zijn (bv: kamerplanten).</t>
  </si>
  <si>
    <t>Regelmatig het gereedschap ontsmetten (dit kan ziektedrager zijn).</t>
  </si>
  <si>
    <t>- Phytophthora spp.</t>
  </si>
  <si>
    <t>- Viroïden zoals: exocortis, cachexia-xyloporosis</t>
  </si>
  <si>
    <t xml:space="preserve"> - Ziekten die psorosisachtige symptomen veroorzaken zoals: psorosis,</t>
  </si>
  <si>
    <t xml:space="preserve"> - Parabemisia myricae (Kuwana)</t>
  </si>
  <si>
    <t xml:space="preserve">    ring spot, cristacortis, impietratura, concave gum</t>
  </si>
  <si>
    <t xml:space="preserve"> - Tylenchulus semipenetrans</t>
  </si>
  <si>
    <t xml:space="preserve"> - Infectious variegation</t>
  </si>
  <si>
    <t xml:space="preserve"> - Citrus leaf rugose</t>
  </si>
  <si>
    <t>Een te grote dichtheid van potplantengewas vermijden (luchtcirculatie).</t>
  </si>
  <si>
    <t>Wanneer de weersomstandigheden dit toelaten, een nitraatvasthoudende tussenteelt (NVT’s) zaaien, in het bijzonder na een potchrysantgewas.</t>
  </si>
  <si>
    <t>Code 'Productie'</t>
  </si>
  <si>
    <t xml:space="preserve">Dendranthema x Grandiflorum </t>
  </si>
  <si>
    <t>- Agromyzidae</t>
  </si>
  <si>
    <t>Code 'Handel'</t>
  </si>
  <si>
    <t>In buitenteelt</t>
  </si>
  <si>
    <t xml:space="preserve">- Fusarium oxisporum sp. Chrysanthemi </t>
  </si>
  <si>
    <t>- Chrysanthemum B mosaïc virus</t>
  </si>
  <si>
    <r>
      <t>1)</t>
    </r>
    <r>
      <rPr>
        <sz val="7"/>
        <rFont val="Times New Roman"/>
        <family val="1"/>
      </rPr>
      <t xml:space="preserve">   </t>
    </r>
    <r>
      <rPr>
        <u/>
        <sz val="10"/>
        <rFont val="Verdana"/>
        <family val="2"/>
      </rPr>
      <t>Grondgebonden teelt</t>
    </r>
  </si>
  <si>
    <t xml:space="preserve">(Ramat) Kitam </t>
  </si>
  <si>
    <t>Sier- &amp; bosboomkwekerij &amp; Bloemisterij &amp; Snijbloemen</t>
  </si>
  <si>
    <t>- Aleurodidae, in het bijzonder: Bemisia tabaci</t>
  </si>
  <si>
    <t>- Erwinia chrysanthemi</t>
  </si>
  <si>
    <t>-  Puccinia chrysanthemi</t>
  </si>
  <si>
    <t>- Tomato aspermy cucumovirus</t>
  </si>
  <si>
    <t>- Aphelenchoides spp.</t>
  </si>
  <si>
    <t xml:space="preserve"> - Pythium spp.</t>
  </si>
  <si>
    <t>- Diarthronomia chrysanthemi</t>
  </si>
  <si>
    <t xml:space="preserve"> - Rhizoctonia solani</t>
  </si>
  <si>
    <t>- Lepidoptera, in het bijzonder: Cacoecimorpha pronubana, Epichoristodes acerbella</t>
  </si>
  <si>
    <t xml:space="preserve"> - Verticillium spp.</t>
  </si>
  <si>
    <t>- Thysanoptera, in het bijzonder: Frankliniella occidentalis</t>
  </si>
  <si>
    <t>P-Alle</t>
  </si>
  <si>
    <t>Dianthus caryophyllus L.</t>
  </si>
  <si>
    <t>Waals Gewest </t>
  </si>
  <si>
    <t>H-Alle</t>
  </si>
  <si>
    <t>Nauwgezet de percelen kiezen voor een nieuwe aanplanting:</t>
  </si>
  <si>
    <t>Sier- &amp; Bosboomkwekerij</t>
  </si>
  <si>
    <t xml:space="preserve"> - Agromyzidae</t>
  </si>
  <si>
    <t xml:space="preserve"> - Alternaria dianthi</t>
  </si>
  <si>
    <t>- Carnation etched ring caulimovirus</t>
  </si>
  <si>
    <t xml:space="preserve">  en hybriden</t>
  </si>
  <si>
    <t xml:space="preserve"> - Alternaria dianthicola</t>
  </si>
  <si>
    <t xml:space="preserve"> - Carnation mottle carmovirus</t>
  </si>
  <si>
    <t xml:space="preserve"> - Fusarium oxisporum f. sp. Dianthi</t>
  </si>
  <si>
    <t xml:space="preserve"> - Carnation necrotic fleck closterovirus</t>
  </si>
  <si>
    <t xml:space="preserve"> - Lepidoptera, in het bijzonder: Cacoecimorpha pronubana,</t>
  </si>
  <si>
    <t xml:space="preserve"> - Mycosphaerella dianthi</t>
  </si>
  <si>
    <t>P-BO</t>
  </si>
  <si>
    <t xml:space="preserve">   Epichoristodes acerbella</t>
  </si>
  <si>
    <t xml:space="preserve"> - Phytophthora nicotiana sp. Parasitica</t>
  </si>
  <si>
    <t xml:space="preserve"> - Stengelrotpathogenen:</t>
  </si>
  <si>
    <t xml:space="preserve">   Fusarium spp. en Pythium spp.</t>
  </si>
  <si>
    <t xml:space="preserve"> - Uromyces dianthi</t>
  </si>
  <si>
    <t>Euphorbia pulcherrima</t>
  </si>
  <si>
    <t xml:space="preserve"> - Fusarium spp. </t>
  </si>
  <si>
    <t xml:space="preserve">  (Wild ex Kletzch) </t>
  </si>
  <si>
    <t xml:space="preserve"> - Pythium ultimum</t>
  </si>
  <si>
    <r>
      <t xml:space="preserve">- Staat van de grond: afwatering, perceel dat geacht wordt gunstig te zijn voor teelten die gevoelig zijn voor </t>
    </r>
    <r>
      <rPr>
        <i/>
        <sz val="10"/>
        <rFont val="Verdana"/>
        <family val="2"/>
      </rPr>
      <t>Verticillium</t>
    </r>
  </si>
  <si>
    <t xml:space="preserve"> - Phytophthora spp.</t>
  </si>
  <si>
    <t>H-BO</t>
  </si>
  <si>
    <t xml:space="preserve"> - Thielaviopsis basicola</t>
  </si>
  <si>
    <t>- nematologische analyse voor gevoelige soorten (o.a. voor rozenvarieteiten).</t>
  </si>
  <si>
    <t xml:space="preserve">Gerbera L.   </t>
  </si>
  <si>
    <t>Bloemisterij</t>
  </si>
  <si>
    <t xml:space="preserve"> - Phytophthora cryptogea</t>
  </si>
  <si>
    <t xml:space="preserve"> - Lepidoptera</t>
  </si>
  <si>
    <t xml:space="preserve"> - Meloidogyne</t>
  </si>
  <si>
    <t xml:space="preserve">Gladiolus L.   </t>
  </si>
  <si>
    <t xml:space="preserve"> - Ditylenchus dipsaci</t>
  </si>
  <si>
    <t xml:space="preserve"> - Pseudomonas marginata</t>
  </si>
  <si>
    <t xml:space="preserve"> - Botrytis gladiolorum</t>
  </si>
  <si>
    <t xml:space="preserve"> - Cyperus esculentus</t>
  </si>
  <si>
    <t>De percelen een rustperiode gunnen tussen twee rooiactiviteiten.</t>
  </si>
  <si>
    <r>
      <t xml:space="preserve">Een groenbemester zaaien tijdens de rustperiode om het gehalte aan organisch materiaal in de grond te verbeteren en om ziekten en plagen te bestrijden (bv. Sommige tagetes voor het onder controle houden van aaltjes (o.a. </t>
    </r>
    <r>
      <rPr>
        <i/>
        <sz val="10"/>
        <rFont val="Verdana"/>
        <family val="2"/>
      </rPr>
      <t>Pratylenchuspenetrans)</t>
    </r>
    <r>
      <rPr>
        <sz val="10"/>
        <rFont val="Verdana"/>
        <family val="2"/>
      </rPr>
      <t>, Japanse haver, …).</t>
    </r>
  </si>
  <si>
    <t>Indien mogelijk de groenbemester aan de grond volledig teruggeven door een oppervlakkig ingraven na de natuurlijke vernietiging ervan (vorst of eindecyclus indien jaarlijks).</t>
  </si>
  <si>
    <t>P-BL</t>
  </si>
  <si>
    <t>De pH verbeteren: deze speelt een bepalend rol wat betreft de beschikbaarheid van minerale elementen, de structuur van de bodem en het microbiële leven. Te zure bodems zijn compact en bevorderen dus de ontwikkeling van anaerobe micro-organismen die vaak ziekteverwekkers zijn.</t>
  </si>
  <si>
    <t>Correct gecomposteerd organisch materiaal aanvoeren die ook rijk is aan nuttige micro-organismen, de tegenstanders van de ziekteverwekkende micro-organismen (gecomposteerd mest, microbiologisch gecontroleerd compost).</t>
  </si>
  <si>
    <t>H-BL</t>
  </si>
  <si>
    <t>Het organisch materiaal oppervlakkig inwerken en niet diep onderploegen.</t>
  </si>
  <si>
    <t>Tussengewassen tussen de bomenrijen zaaien om bodemerosie en de chemische of mechanische onkruidbestrijding te beperken.</t>
  </si>
  <si>
    <t>De bronnen van overwinterende of zomerbesmettingen elimineren: door witziekte, kankers, … aangetast scheuten mechanisch verwijderen, …</t>
  </si>
  <si>
    <t>Snijbloemen</t>
  </si>
  <si>
    <t>Zuiver maken van kankers en insmeren van de wonden met insecticide- en/of fungicide pasta specifiek erkend voor dit gebruik.</t>
  </si>
  <si>
    <t>De takken met tijgerrupsen weghalen en deze takken vernietigen.</t>
  </si>
  <si>
    <t xml:space="preserve"> - Curvularia trifolii</t>
  </si>
  <si>
    <r>
      <t xml:space="preserve">2. </t>
    </r>
    <r>
      <rPr>
        <u/>
        <sz val="10"/>
        <rFont val="Verdana"/>
        <family val="2"/>
      </rPr>
      <t>teelt in kweekbakken</t>
    </r>
  </si>
  <si>
    <t xml:space="preserve"> - Fusarium oxisporum sp. Gladioli</t>
  </si>
  <si>
    <t xml:space="preserve"> - Penicillium gladioli</t>
  </si>
  <si>
    <t>P-SN</t>
  </si>
  <si>
    <t xml:space="preserve"> - Sclerotinia spp.</t>
  </si>
  <si>
    <t>De precieze plaats voor het gewas goed kiezen: dient geventileerd te zijn maar niet overmatig.</t>
  </si>
  <si>
    <t>De oppervlakte van de teeltzone moet een goede afvoer van het drainagewater mogelijk maken bij irrigatie of bij hevige regenbuien.</t>
  </si>
  <si>
    <t>Een geschikt substraat kiezen:</t>
  </si>
  <si>
    <t xml:space="preserve"> - Septoria gladioli</t>
  </si>
  <si>
    <t xml:space="preserve"> - Urocystis gladiolicola</t>
  </si>
  <si>
    <t>- Moet water en lucht goed kunnen vasthouden</t>
  </si>
  <si>
    <t>- Moet vrij zijn van onkruidzaden.</t>
  </si>
  <si>
    <t>H-SN</t>
  </si>
  <si>
    <t xml:space="preserve"> - Uromyces transversalis </t>
  </si>
  <si>
    <t xml:space="preserve">Waterbekkens bijhouden beschut tegen licht en de besmetting door onkruidzaden. </t>
  </si>
  <si>
    <t>Een te grote gewasdichtheid vermijden.</t>
  </si>
  <si>
    <t>Zorgen voor en goede ondersteuning van de planten (draagstructuren, windschermen, …).</t>
  </si>
  <si>
    <t>Minimum 2 van deze maatregelen moeten op het bedrijf toegepast worden.</t>
  </si>
  <si>
    <t xml:space="preserve">Lilium L.   </t>
  </si>
  <si>
    <t xml:space="preserve"> - Erwinia carotovora subsp. Carotovora</t>
  </si>
  <si>
    <t>- Cylindrocarpon destructans</t>
  </si>
  <si>
    <t xml:space="preserve"> - Cucumber mosaic virus</t>
  </si>
  <si>
    <t xml:space="preserve"> - Rhyzoglyphus spp.</t>
  </si>
  <si>
    <t xml:space="preserve"> - Fusarium oxisporum f. sp. Lilii</t>
  </si>
  <si>
    <t xml:space="preserve"> - Lily symptomless virus</t>
  </si>
  <si>
    <t xml:space="preserve"> - Pratylenchus penetrans</t>
  </si>
  <si>
    <t>Activiteiten - IPM</t>
  </si>
  <si>
    <t xml:space="preserve"> - Lily virus x</t>
  </si>
  <si>
    <t xml:space="preserve"> - Rotylenchus robustus</t>
  </si>
  <si>
    <t xml:space="preserve"> - Rhizoctonia spp.</t>
  </si>
  <si>
    <t xml:space="preserve"> - Tobacco rattle virus</t>
  </si>
  <si>
    <t>Code</t>
  </si>
  <si>
    <t xml:space="preserve"> - Rhizopus spp.</t>
  </si>
  <si>
    <t xml:space="preserve"> - Tulip breaking virus</t>
  </si>
  <si>
    <t>Binnen teelt grondgebonden</t>
  </si>
  <si>
    <t xml:space="preserve"> - Sclerotium spp.</t>
  </si>
  <si>
    <t>BIG</t>
  </si>
  <si>
    <t>De termijnen met betrekking tot de herintroductie respecteren.</t>
  </si>
  <si>
    <t xml:space="preserve">Binnenteelt niet grondgebonden </t>
  </si>
  <si>
    <t xml:space="preserve">Malus Mill.   </t>
  </si>
  <si>
    <t>- Anarsia lineatella</t>
  </si>
  <si>
    <t>BIN</t>
  </si>
  <si>
    <t>Schuilplaatsen installeren die het mogelijk maken om de nuttige organismen in de serres in stand te houden (bv: schuilplaatsen voor de gaasvlieg, voor lieveheersbeestjes, …).</t>
  </si>
  <si>
    <t xml:space="preserve"> - Agrobacterium tumefaciens</t>
  </si>
  <si>
    <t xml:space="preserve"> - Armillariella mellea</t>
  </si>
  <si>
    <t xml:space="preserve"> - Alle</t>
  </si>
  <si>
    <t>Een biologisch inventaris voor elke interventie uitvoeren om te kunnen nagaan of de behandeling gerechtvaardigd is.</t>
  </si>
  <si>
    <t xml:space="preserve"> - Eriosoma lanigerum</t>
  </si>
  <si>
    <t xml:space="preserve"> - Pseudomonas syringae pv. Syringae</t>
  </si>
  <si>
    <t xml:space="preserve"> - Chondrostereum purpureum</t>
  </si>
  <si>
    <t>Buitenteelt grondgebonden</t>
  </si>
  <si>
    <t>BUG</t>
  </si>
  <si>
    <t xml:space="preserve"> - Schildluizen, in het bijzonder: Epidiaspis leperii, Pseudaulacaspis</t>
  </si>
  <si>
    <t xml:space="preserve"> - Nectria galligena</t>
  </si>
  <si>
    <t>Buitenteelt niet grondgebonden</t>
  </si>
  <si>
    <t xml:space="preserve"> - Phytophthora cactorum</t>
  </si>
  <si>
    <t>BUN</t>
  </si>
  <si>
    <r>
      <t xml:space="preserve">Bankerplanken installeren waar nuttige organismen kunnen overwinteren (bv.: Ricinus voor </t>
    </r>
    <r>
      <rPr>
        <i/>
        <sz val="10"/>
        <rFont val="Verdana"/>
        <family val="2"/>
      </rPr>
      <t xml:space="preserve">Amblyseius </t>
    </r>
    <r>
      <rPr>
        <sz val="10"/>
        <rFont val="Verdana"/>
        <family val="2"/>
      </rPr>
      <t>sp.).</t>
    </r>
  </si>
  <si>
    <t>In openluchtkwekerijen (vollegrondsteelten en containersteelten)</t>
  </si>
  <si>
    <t xml:space="preserve"> - Rosellinia necatrix</t>
  </si>
  <si>
    <t>Een gaasstrook in stand houden op minstens één zijde van het perceel. Daar dient geen meststof of pesticide op aangebracht te worden. Toch is een lokale behandeling met een bladherbicide toegestaan om distels, brandnetels, zuring te bestrijden.</t>
  </si>
  <si>
    <t xml:space="preserve"> - Venturia spp.</t>
  </si>
  <si>
    <t>Geïsoleerde schuilplaatsen in stand houden en onderhouden die interessant zijn voor de nestvorming, de voortplanting en de overwintering van de fauna zonder dat dit evenwel schuiloorden worden voor wild (bv: alleenstaande wilg).</t>
  </si>
  <si>
    <t>Schuilplaatsen installeren of in stand houden voor de overwintering van de nuttige organismen (haag, struiken, schuilplaatsen voor gaasvliegen of oorwurmen).</t>
  </si>
  <si>
    <t xml:space="preserve">Activiteiten - EG-Plant-kwaliteit </t>
  </si>
  <si>
    <t>Zitstokken installeren voor roofvogels op de percelen.</t>
  </si>
  <si>
    <t>Nestkastjes plaatsen (pimpelmees: opening van 26-28 mm; koolmees: 30-35 mm).</t>
  </si>
  <si>
    <t>Nestkasten plaatsen voor roofvogels op de exploitatie (torenvalk, steenuil, bosuil, …).</t>
  </si>
  <si>
    <t>Een bloemenstrook aanleggen op de percelen, bestaande uit een mengeling van inheemse planten die de instandhouding bevorderen van hulporganismen (zweefvlieg, gaasvlieg, …).</t>
  </si>
  <si>
    <t>Spontane bloeiwijzen in stand houden op de niet-verbouwde oppervlakten (de rand van de percelen, de « korte rondes », …).</t>
  </si>
  <si>
    <t>Leveranciers teeltmateriaal van siergewassen</t>
  </si>
  <si>
    <t xml:space="preserve">Narcissus L.   </t>
  </si>
  <si>
    <t>- Aphelenchoides subtenuis</t>
  </si>
  <si>
    <t>- Fusarium oxisporum f. sp. Narcissi</t>
  </si>
  <si>
    <t xml:space="preserve"> - Narcissus white streak agent</t>
  </si>
  <si>
    <t xml:space="preserve"> - Eumerus spp.</t>
  </si>
  <si>
    <t xml:space="preserve"> - Sclerotium bulborum</t>
  </si>
  <si>
    <t xml:space="preserve"> - Narcissus yellow stripe virus</t>
  </si>
  <si>
    <t xml:space="preserve"> - Merodon equestris</t>
  </si>
  <si>
    <t>LT</t>
  </si>
  <si>
    <t xml:space="preserve"> - Rhizoglyphidae</t>
  </si>
  <si>
    <t>In Vlaanderen</t>
  </si>
  <si>
    <t xml:space="preserve"> - Tarsonemidae</t>
  </si>
  <si>
    <t>Op een geschikte manier plaatsen en/of in stand houden van nestkasten en/of zitstangen voor vogels (mezen, roofvogels, enz.)</t>
  </si>
  <si>
    <t>Op een geschikte manier plaatsen van kunstmatige schuil- en nestplaatsen voor wilde solitaire bijen (Osmia, Andrena,…) en/of voor de overwintering van nuttige insecten (gaasvliegen, lieveheersbeestjes, enz.)</t>
  </si>
  <si>
    <t>Plaatsen en/of in stand houden van natuurlijke schuil- en nestplaatsen voor de overwintering van nuttige organismen (hagen, struiken, bosjes,bomen, rietkragen enz.)</t>
  </si>
  <si>
    <t>Plaatsen en/of in stand houden van gemengde hagen (sleedoorn, vlierbes, klimop, wilg, sporkehout, enz.) rond de teelt/het perceel als toevluchtsoord voor nuttige insecten</t>
  </si>
  <si>
    <t>Aanleggen of in stand houden van een bloemenstrook of een wilde vegetatiestrook met een breedte van minimum 1 m</t>
  </si>
  <si>
    <t>In stand houden van een compenserende ecologische oppervlakte die ten minste 2 % van het bedrijf bedekt. Deze oppervlakte mag geen enkele meststofgift of gewasbeschermingsmiddel ontvangen</t>
  </si>
  <si>
    <t xml:space="preserve">Het volledig mechanisch onkruid vrijhouden van niet beteelde stroken </t>
  </si>
  <si>
    <t>Code met referentie naar Sectorgidsen G-040/G-043 - Vegaplan Standaard (*)</t>
  </si>
  <si>
    <t>Het inzaaien of planten van bodembedekkers of groenbedekkers</t>
  </si>
  <si>
    <t xml:space="preserve">Pelargonium L.   </t>
  </si>
  <si>
    <t xml:space="preserve"> - Aleurodidae, in het bijzonder Bemisia tabaci</t>
  </si>
  <si>
    <t>- Puccinia pelargonii zonalis</t>
  </si>
  <si>
    <t>Weidevogelbeheer door bescherming van vogelnesten en/of aanleg van vluchtstroken</t>
  </si>
  <si>
    <t>- Pelargonium flower break carmovirus</t>
  </si>
  <si>
    <t>Akkervogelbeheer zoals aanleggen van gemengde grasstroken, leeuwerikvlakjes, faunaranden, winterstoppel of graanranden</t>
  </si>
  <si>
    <t>Aanleg van grasbufferstroken</t>
  </si>
  <si>
    <t xml:space="preserve"> - Xanthomonas campestris pv. Pelargonii</t>
  </si>
  <si>
    <t xml:space="preserve"> - Stengelpahogenen (Botrytis spp., Pythium spp.)</t>
  </si>
  <si>
    <t xml:space="preserve"> - Pelargonium leaf curl tombusvirus</t>
  </si>
  <si>
    <t>Bevorderen van natuurlijke vijanden onder bescherming door bv. bankerplanten, laten liggen van niet-zieke afgeplukte bladeren, klimatisatie</t>
  </si>
  <si>
    <t>I : Code met referentie naar IPM</t>
  </si>
  <si>
    <t xml:space="preserve"> - Pelargonium line pattern virus</t>
  </si>
  <si>
    <t>De beslissing nemen om te behandelen na evaluatie van het reële risico op de aanwezigheid van schadelijke organismen.</t>
  </si>
  <si>
    <t>Dit risico wordt ingeschat op perceelschaal met behulp van methoden voor de observatie van en het toezicht op de populatie schadelijke organismen, aan de hand van de aanwezigheid en activiteit van nuttige organismen en door rekening te houden met de schadedrempels.</t>
  </si>
  <si>
    <t>Minsten één methodekiezen uit de volgende:</t>
  </si>
  <si>
    <t>In Vlaanderen en Wallonië</t>
  </si>
  <si>
    <t>D : Code met referentie naar Duurzaamheid</t>
  </si>
  <si>
    <t>Vereiste</t>
  </si>
  <si>
    <t>Omschrijving van de vereiste uit de Sectorgidsen G-040/G-043 - Vegaplan Standaard</t>
  </si>
  <si>
    <t xml:space="preserve">Phoenix.   </t>
  </si>
  <si>
    <t xml:space="preserve"> - Thysanoptera</t>
  </si>
  <si>
    <t xml:space="preserve"> - Exosporium palmivorum</t>
  </si>
  <si>
    <t xml:space="preserve">  - Alle</t>
  </si>
  <si>
    <t>VL : spectifieke eisen voor Vlaanderen</t>
  </si>
  <si>
    <r>
      <t xml:space="preserve">1)   </t>
    </r>
    <r>
      <rPr>
        <sz val="10"/>
        <color rgb="FF000000"/>
        <rFont val="Verdana"/>
        <family val="2"/>
      </rPr>
      <t>Intensieve, systematische monitoring in het gewas door o.a. (wekelijkse) visuele waarnemingen (d.m.v. o.a. vangplaten, feromoonvallen, indicatorplanten, tellingen, …)  + notities</t>
    </r>
  </si>
  <si>
    <t xml:space="preserve"> - Gliocladium wermoeseni</t>
  </si>
  <si>
    <t>W : specifieke eisen voor Wallonië</t>
  </si>
  <si>
    <t>Maximale non conformiteit in sectorgidsen autocontrole</t>
  </si>
  <si>
    <t xml:space="preserve"> - Graphiola phoenicis</t>
  </si>
  <si>
    <t xml:space="preserve"> - Pestalozzia phoenicis</t>
  </si>
  <si>
    <t>2)   Waarschuwingssystemen</t>
  </si>
  <si>
    <t>Niveau A: major non conformiteit</t>
  </si>
  <si>
    <t xml:space="preserve">Pinus nigra.   </t>
  </si>
  <si>
    <t>- Blastophaga spp.</t>
  </si>
  <si>
    <t>- Lophodermium seditiosum</t>
  </si>
  <si>
    <t>Niveau B: minor non conformiteit</t>
  </si>
  <si>
    <t xml:space="preserve"> - Rhyacionia buoliana</t>
  </si>
  <si>
    <t>Waarschuwingsberichten (wanner die bestaan voor het duo teelt/vijand en worden aangepast aan de regio) die worden uitgevaardigd door de erkende waarschuwingsdiensten, eventueel gekoppeld aan visuele waarnemingen, zijn besluitsvormingselementen. Ze houden met name rekening met de economische schadedrempels wanneer die bestaan. De verwijzing naar deze waarschuwingen wordt geregistreerd.</t>
  </si>
  <si>
    <t>Waals Gewest:</t>
  </si>
  <si>
    <t xml:space="preserve">Prunus L.   </t>
  </si>
  <si>
    <t>- Capnodis tenebrionis</t>
  </si>
  <si>
    <t>- Agrobacterium tumefaciens</t>
  </si>
  <si>
    <t>- Armillariella mellea</t>
  </si>
  <si>
    <t>- Prune dwarf virus</t>
  </si>
  <si>
    <t xml:space="preserve"> - Pseudomonas syringae pv. Mors prunorum</t>
  </si>
  <si>
    <t xml:space="preserve"> - Prunus necrotic ringspot virus</t>
  </si>
  <si>
    <t xml:space="preserve"> - Schildluizen, in het bijzonder: Epidiaspis leperii, Pseudaulascaspis</t>
  </si>
  <si>
    <t xml:space="preserve">   pentagona, Quadraspidiotus perniciosus</t>
  </si>
  <si>
    <r>
      <t>·</t>
    </r>
    <r>
      <rPr>
        <sz val="7"/>
        <rFont val="Times New Roman"/>
        <family val="1"/>
      </rPr>
      <t xml:space="preserve">       </t>
    </r>
    <r>
      <rPr>
        <i/>
        <sz val="10"/>
        <rFont val="Verdana"/>
        <family val="2"/>
      </rPr>
      <t>Bij sierteelten: CEHW</t>
    </r>
  </si>
  <si>
    <t xml:space="preserve"> - Taphrina deformans</t>
  </si>
  <si>
    <t xml:space="preserve">Pyrus L.   </t>
  </si>
  <si>
    <t xml:space="preserve"> - Anarsia lineatella</t>
  </si>
  <si>
    <r>
      <t>·</t>
    </r>
    <r>
      <rPr>
        <sz val="7"/>
        <rFont val="Times New Roman"/>
        <family val="1"/>
      </rPr>
      <t xml:space="preserve">       </t>
    </r>
    <r>
      <rPr>
        <i/>
        <sz val="10"/>
        <rFont val="Verdana"/>
        <family val="2"/>
      </rPr>
      <t>Bij kerstbomen: CPSN</t>
    </r>
  </si>
  <si>
    <r>
      <t>·</t>
    </r>
    <r>
      <rPr>
        <sz val="7"/>
        <rFont val="Times New Roman"/>
        <family val="1"/>
      </rPr>
      <t xml:space="preserve">       </t>
    </r>
    <r>
      <rPr>
        <i/>
        <sz val="10"/>
        <rFont val="Verdana"/>
        <family val="2"/>
      </rPr>
      <t>Of elk ander systeem dat erkend is volgens de procedure die door de Minister wordt bepaald.</t>
    </r>
  </si>
  <si>
    <t>+*: opmerking</t>
  </si>
  <si>
    <t xml:space="preserve">3)  Beschikken over een individuele begeleiding en een perceelsopvolging door een erkende waarschuwingsdienst of een erkende adviseur (fytolicentie P3 ‘Distributie/voorlichting’). De perceelsopvolging en de ontvangen adviezen worden geregistreerd. </t>
  </si>
  <si>
    <t>Beoordeling</t>
  </si>
  <si>
    <t>OK: in orde</t>
  </si>
  <si>
    <t>NOK: niet in orde</t>
  </si>
  <si>
    <t>NVT: niet van toepassing</t>
  </si>
  <si>
    <t>4)  Denkoefening realiseren op basis van klimaatgegevens die een impact op de infectiedruk hebben. Deze denkoefening wordt geregistreerd.</t>
  </si>
  <si>
    <t>5)  Een staal dat door ziekte aangetast is bepalen of analyseren. Het analyseverslag wordt bijgehouden.</t>
  </si>
  <si>
    <t xml:space="preserve">Rosa    </t>
  </si>
  <si>
    <t xml:space="preserve"> - Lepidoptera, in het bijzonder: Epichoristodes acerbella,</t>
  </si>
  <si>
    <t>6)   Denkoefening realiseren op basis van de cyclus van het schadelijke organisme in bijzondere gevallen (bv. Wanneer enkel een preventieve interventie mogelijk is)). Deze denkoefening wordt geregistreerd.</t>
  </si>
  <si>
    <t xml:space="preserve"> - Apple mosaic virus</t>
  </si>
  <si>
    <t>Niveau non conformiteit volgens Vegaplan Standaard</t>
  </si>
  <si>
    <t xml:space="preserve">   Cacoecimorpha pronubana</t>
  </si>
  <si>
    <t xml:space="preserve"> - Coniothyrium spp.</t>
  </si>
  <si>
    <t xml:space="preserve"> - Arabis mosaic nepovirus</t>
  </si>
  <si>
    <t xml:space="preserve"> - Diplocarpon rosae</t>
  </si>
  <si>
    <t xml:space="preserve"> - Pratylenchus spp.</t>
  </si>
  <si>
    <t xml:space="preserve"> - Peronospora sparsa</t>
  </si>
  <si>
    <t xml:space="preserve"> - Tetranychus urticae</t>
  </si>
  <si>
    <t>Niv. 1 - 100% in orde</t>
  </si>
  <si>
    <t xml:space="preserve"> - Phragmidium spp.</t>
  </si>
  <si>
    <t>Niv. 2 - 70% in orde</t>
  </si>
  <si>
    <t>Niv. 3 - aanbevelingen</t>
  </si>
  <si>
    <t xml:space="preserve"> - Sphaeroteca pannosa</t>
  </si>
  <si>
    <t>Activiteit</t>
  </si>
  <si>
    <t>Voorbeelden van biologische, fysieke en andere niet-chemische méthoden die een alternatief bieden voor de chemische methoden.</t>
  </si>
  <si>
    <t>Minsten één methodekiezen uit de volgende.</t>
  </si>
  <si>
    <t xml:space="preserve">Gebruik maken van oplossingen die een alternatief zijn voor chemische onkruidbestrijding: </t>
  </si>
  <si>
    <t>Bodembedekkende teelten</t>
  </si>
  <si>
    <t>Mulch</t>
  </si>
  <si>
    <t>Bedekkende organische stoffen</t>
  </si>
  <si>
    <t>Mechanische onkruidbestrijding</t>
  </si>
  <si>
    <t>Thermische onkruidbestrijding</t>
  </si>
  <si>
    <t>Het uittrekken van de onkruiden</t>
  </si>
  <si>
    <t>Dekzeilen voor de bodem</t>
  </si>
  <si>
    <t>Opmerking</t>
  </si>
  <si>
    <t>Gebruik maken van aanvullingen op of alternatieven voor de chemische bestrijding van ziekten en schadelijke organismen:</t>
  </si>
  <si>
    <t>Durabilité</t>
  </si>
  <si>
    <r>
      <t xml:space="preserve">Gebruik van erkende biologische en natuurlijke preparaten tegen ziekten en plagen (bv. </t>
    </r>
    <r>
      <rPr>
        <i/>
        <sz val="10"/>
        <rFont val="Verdana"/>
        <family val="2"/>
      </rPr>
      <t>Trichoderma</t>
    </r>
    <r>
      <rPr>
        <sz val="10"/>
        <rFont val="Verdana"/>
        <family val="2"/>
      </rPr>
      <t xml:space="preserve"> tegen schimmels, </t>
    </r>
    <r>
      <rPr>
        <i/>
        <sz val="10"/>
        <rFont val="Verdana"/>
        <family val="2"/>
      </rPr>
      <t>bacillus</t>
    </r>
    <r>
      <rPr>
        <sz val="10"/>
        <rFont val="Verdana"/>
        <family val="2"/>
      </rPr>
      <t xml:space="preserve"> tegen rupsen).</t>
    </r>
  </si>
  <si>
    <t>Hygiënevoorschriften</t>
  </si>
  <si>
    <t>Bevorderen of gebruik maken van de natuurlijke vijanden (bij openluchtteelten).</t>
  </si>
  <si>
    <t>Gebruik van fysische methoden (bv. wegvangen door vallen en lijmbanden, mass trapping, langzame zandfilter voor wegvangen schimmels, UV-behandeling, stomen, insectengaas)</t>
  </si>
  <si>
    <t>Biologische bodemontsmetting.</t>
  </si>
  <si>
    <t>Fysische bodemontsmetting (stoom, …).</t>
  </si>
  <si>
    <t>Bodemontsmetting via solarisatie.</t>
  </si>
  <si>
    <t>Verwarringstechniek.</t>
  </si>
  <si>
    <t>Fysieke afweermiddelen.</t>
  </si>
  <si>
    <t>1. Bedrijf en gebouwen</t>
  </si>
  <si>
    <t>1.1 Opslag van gewasberschermingsmiddelen en biociden</t>
  </si>
  <si>
    <t>1.1.1</t>
  </si>
  <si>
    <t xml:space="preserve">P-Alle
H-Alle
</t>
  </si>
  <si>
    <t>De gewasbeschermingsmiddelen en biociden worden opgeslagen in een afsluitbare ruimte die hiervoor bestemd is (fytolokaal) of in een geschikte kast in goede staat van onderhoud en netheid. In deze kast/ruimte mogen ook andere producten worden opgeslagen op voorwaarde dat deze producten aan de volgende voorschriften voldoen :
- niet bestemd voor menselijke of dierlijke voeding (elk risico van directe verontreiniging vermijden), geen geneesmiddelen noch voedingsstoffen,
- deze mogen geen brand- of ontploffingsgevaar inhouden (geen brandstoffen, nitraatmest-stoffen,…), 
- worden afzonderlijk opgeslagen, op verschillende rekken en zodanig dat elk risico van direct contact met gewasbeschermingsmiddelen wordt vermeden (bij lekken van vloeistoffen bv.).
Onder deze andere producten wordt verstaan bleekwater, zaaizaden, vloeibare meststoffen, oligo-elementen,… Specifiek materiaal voor het gebruik van deze producten mag eveneens in dit lokaal worden opgeslagen. 
Deze kast/ruimte voldoet aan de volgende eisen:</t>
  </si>
  <si>
    <t>A</t>
  </si>
  <si>
    <t>1.1.2</t>
  </si>
  <si>
    <t>Op slot en niet toegankelijk voor kinderen en onbevoegden. Het lokaal of de kast is uitsluitend toegankelijk voor houders van een fytolicentie P1, P2 of P3, of andere personen, mits aanwezigheid van minstens één persoon die over de voorgenoemde fytolicentie beschikt. In geval van afwezigheid bij een levering van producten voor professionneel gebruik kan de landbouwer deze ongeopende producten laten opslaan in een afsluitbaar lokaal of een afsluitbare kast dat voldoet aan de zelfde voorwaarden gedurende een maximale tijdsduur van 72 uur.</t>
  </si>
  <si>
    <t>1.1.3</t>
  </si>
  <si>
    <r>
      <t>Op elke directe toegangsdeur</t>
    </r>
    <r>
      <rPr>
        <sz val="8"/>
        <rFont val="Verdana"/>
        <family val="2"/>
      </rPr>
      <t xml:space="preserve"> moeten volgende zaken goed zichtbaar aanwezig zijn :</t>
    </r>
    <r>
      <rPr>
        <sz val="8"/>
        <rFont val="Verdana"/>
        <family val="2"/>
      </rPr>
      <t xml:space="preserve">
- de vermelding “verboden toegang voor onbevoegden” en gelijkwaardig symbool 
- een geschikt gevaarsymbool
- de identiteit en contactgegevens van de beheerder van het lokaal of de kast (met inbegrip van het fytolicentienummer– aanbeveling).</t>
    </r>
  </si>
  <si>
    <t>1</t>
  </si>
  <si>
    <t>1.1.4</t>
  </si>
  <si>
    <t>Goed verlicht: in geval van een lokaal is er elektrische verlichting aanwezig;
 in geval van een fytokast moet er verlichting zijn in nabijheid van de kast. Een degelijke verlichting laat toe dat men de etiketten steeds kan lezen.</t>
  </si>
  <si>
    <t>1.1.5</t>
  </si>
  <si>
    <r>
      <t>Producten voor professioneel gebruik waarvan op de erkenningsakte wordt vermeld dat gebruik uitsluitend is toegelaten door houders van een fytolicentie “Specifiek professioneel gebuik” moeten opslagen worden in een lokaal gelegen buiten de gebouwen waar mensen of dieren verblijven.</t>
    </r>
    <r>
      <rPr>
        <strike/>
        <sz val="8"/>
        <rFont val="Verdana"/>
        <family val="2"/>
      </rPr>
      <t xml:space="preserve"> </t>
    </r>
    <r>
      <rPr>
        <sz val="8"/>
        <rFont val="Verdana"/>
        <family val="2"/>
      </rPr>
      <t xml:space="preserve">In dit geval mag de deur van de opslag van gewasbeschermingsmiddelen ook niet uitgeven in deze ruimten. </t>
    </r>
  </si>
  <si>
    <t>1.1.6</t>
  </si>
  <si>
    <t>P-Alle
H-Alle</t>
  </si>
  <si>
    <t>Droog.</t>
  </si>
  <si>
    <t>+*</t>
  </si>
  <si>
    <t>3</t>
  </si>
  <si>
    <t>1.1.7</t>
  </si>
  <si>
    <t>Doelmatige verlucht, bijvoorbeeld een specifieke opening voor verluchting.</t>
  </si>
  <si>
    <t>1.1.8</t>
  </si>
  <si>
    <t>Vorstvrij (in geval van opslag van vloeibare gewasbeschermingsmiddelen
 en biociden).</t>
  </si>
  <si>
    <t>1.1.9</t>
  </si>
  <si>
    <t>Men is verplicht gewasbeschermingsmiddelen en biociden in hun oorspronkelijke verpakking te bewaren en voorzien van hun oorspronkelijk etiket.</t>
  </si>
  <si>
    <t>1.1.10.I</t>
  </si>
  <si>
    <t>P-Alle
H-Alle
BIG
BIN
BUG
BUN</t>
  </si>
  <si>
    <t>Niet Bruikbare Gewasbeschermingsmiddelen (NBGM) worden gegroepeerd opgeslagen met de vermelding “NBGM/vervallen”. De bestrijdingsmiddelen voor privé gebruik worden gegroepeerd opgeslagen met de vermelding “privé”. 
NBGM zijn gewasbeschermingsmiddelen die niet meer mogen gebruikt worden. De redenen daarvoor zijn :
- De erkenning werd ingetrokken en de opgebruiktermijn is verstreken (zie www.fytoweb.fgov.be)
- Er bestaat onzekerheid over het product (het etiket is onleesbaar, verdwenen)
- De fysisch-chemische toestand is aangetast (door vorst, neerslag, …) of de vervaldatum is overschreden.
NBGM waarvan het gebruik op 1 januari van het jaar x-2 nog toegelaten was, worden bewaard onder de categorie « NBGM /vervallen ». 
NBGM tussen x-4 en x-2 jaar, worden bewaard onder de categorie « NBGM /vervallen » en moeten geregistreerd worden (naam, schatting overblijvende hoeveelheid, datum registratie). Zij geven aanleiding tot een niveau B non-conformiteit. 
Het is niet toegestaan NBGM te bewaren die voor 1 januari van het jaar x–4 vervallen waren. 
De producten afkomstig van een bedrijfsovername van worden bewaard onder de categorie « NBGM /vervallen » en moeten geregistreerd worden en bij de LCE (Lokale controle-eenheid) gemeld zijn. 
NBGM moeten apart en met een duidelijke vermelding opgeslagen worden in het fytolokaal/de kast. De lege verpakkingen van gewasbeschermingsmiddelen (incl. zegels) worden op een droge, veilige plaats bewaard tot aan de ophaling van « AgriRecover » (zie www.agrirecover.eu).</t>
  </si>
  <si>
    <t>1.1.11</t>
  </si>
  <si>
    <t>Er is geschikte weeg- en/of meetapparatuur aanwezig.</t>
  </si>
  <si>
    <t>1.1.12</t>
  </si>
  <si>
    <t>Voor niet in België erkende producten die bestemd zijn om gebruikt te worden op percelen in een buurland is een import/export toelating van het FAVV verplicht. Deze producten moeten duidelijk worden geïdentificeerd in de fytokast of het fytolokaal. Deze producten moeten toegelaten zijn in het land waarin de percelen van de landbouwer gelegen zijn.</t>
  </si>
  <si>
    <t>1.1.13*</t>
  </si>
  <si>
    <t>P-Alle
H-alle</t>
  </si>
  <si>
    <t>De landbouwer stelt in voorbereiding van de audit een lijst op met de gewasbeschermingsmiddelen aanwezig in het fytolokaal. De lijst is gedateerd en bevat de commerciële naam van alle aanwezige producten. Indien er niet toegelaten producten aanwezig zijn, dient dit in de lijst apart te worden vermeld.</t>
  </si>
  <si>
    <t xml:space="preserve">1.2 Bewerking- en opslagruimte, productie-en verkoopsruimte. </t>
  </si>
  <si>
    <t>1.2.1</t>
  </si>
  <si>
    <t>P-Alle
H-SN
H-BL</t>
  </si>
  <si>
    <t>De bewerkings-,  opslag- en verkoopsruimtes zijn proper en in goede staat. De muren, ramen, deuren en plafond zijn intact en gemakkelijk reinigbaar.
Bedrijfsruimten waar bloemen en planten worden verwerkt worden dagelijks schoongemaakt. Tussen het bewerken van orders met verschillende producten (andere planten, andere bloemen,…) worden de tafels schoongemaakt.</t>
  </si>
  <si>
    <t>1.2.2</t>
  </si>
  <si>
    <t xml:space="preserve">In alle gebouwen moet er voldoende verlichting zijn. Indien de vaste verlichting zich boven de te verwerken producten bevindt, gebruik dan breukveilige lampen, breukveilig gemaakte lampen (met hoes) of lampen met een breukveilige afschermkap. </t>
  </si>
  <si>
    <t>1.2.3</t>
  </si>
  <si>
    <t xml:space="preserve">Glasbreuk in de gebouwen moet zoveel mogelijk vermeden worden. Kapotte (gebroken, gebarsten) ruiten, lampen, spiegels etc.moeten onmiddellijk worden opgeruimd. </t>
  </si>
  <si>
    <t>1.2.4</t>
  </si>
  <si>
    <t xml:space="preserve">Gevaarlijke stoffen (olie, brandstof, meststoffen, biociden,...) en hun afval  worden derwijze opgeslagen en gehanteerd zodat verontreiniging voorkomen wordt. Er is een behoorlijke afscheiding tussen de plaatsen waar plantaardig materiaal gehanteerd of opgeslagen wordt en ander materiaal of dieren (zoals meststoffen, olie, brandstof, tractoren, aanwezigheid van vee,…). </t>
  </si>
  <si>
    <t>1.2.5</t>
  </si>
  <si>
    <t>Zichtbaar bedorven producten, afval worden regelmatig verwijderd uit productie-, bewerkings- , opslag- en verkoopsruimtes. Voor zover mogelijk wordt voorkomen dat schadelijke organismen verontreiniging veroorzaken.</t>
  </si>
  <si>
    <t>1.2.6</t>
  </si>
  <si>
    <t xml:space="preserve">Er wordt een visuele controle uitgeoefend vóór de verkoop van de planten. </t>
  </si>
  <si>
    <t xml:space="preserve">1.3 Stockage </t>
  </si>
  <si>
    <t>1.3.1</t>
  </si>
  <si>
    <t>Alle voor afnemers bestemde producten worden zodanig behandeld, opgeslagen en verpakt dat de kwaliteit van de producten behouden blijft.</t>
  </si>
  <si>
    <t>1.3.2</t>
  </si>
  <si>
    <t>H-BL 
H-SN</t>
  </si>
  <si>
    <t>Een geconditioneerde ruimte voor de opslag van bloemen en planten is beschikbaar.</t>
  </si>
  <si>
    <t>1.3.3</t>
  </si>
  <si>
    <t>Bloemen en planten in afwachting van een bewerking bevinden zich minimaal gedurende de nachtperiode in de geconditioneerde opslagruimte die voor bloemen een temperatuur tussen de 2 en 15 graden heeft.</t>
  </si>
  <si>
    <t>1.3.4</t>
  </si>
  <si>
    <t>Minimaal de afwijkingen in de temperatuur in de geconditioneerde opslagruimte meten en registreren.</t>
  </si>
  <si>
    <t>1.3.5</t>
  </si>
  <si>
    <t xml:space="preserve">Registratie van Deense containers zodanig bijhouden dat de voorraad Deense containers en voorraadwijzigingen ten alle tijden bekend zijn. De registratie is nodig op niveau van de containers, niet op niveau van de tray. </t>
  </si>
  <si>
    <t>B</t>
  </si>
  <si>
    <t>2</t>
  </si>
  <si>
    <t>2. Machines, apparatuur en gereedschappen die in contact komen met product voor oogst en na-oogst behandeling</t>
  </si>
  <si>
    <t xml:space="preserve">2.1 Algemene voorschriften van toepassing voor alle machines </t>
  </si>
  <si>
    <t>2.1.1</t>
  </si>
  <si>
    <t>De machines, apparatuur en gereedschappen die in contact komen met het product voor, tijdens en na de oogst, inclusief het sorteermateriaal en machines, zijn proper en in goede staat.</t>
  </si>
  <si>
    <t>2.1.2</t>
  </si>
  <si>
    <t xml:space="preserve">P-Alle </t>
  </si>
  <si>
    <t>Ent-, oculeer- en griffelmateriaal alsook snoeimateriaal regelmatig (vb. bij het wisselen van perceel, plantensoort of –variëteit) schoonmaken en ontsmetten, om geen mogelijke ziektekiemen/contaminatie te verspreiden.</t>
  </si>
  <si>
    <t>2.1.3</t>
  </si>
  <si>
    <t>Gebruik van schone emmers en vers leidingwater bij het op water zetten van bloemen.</t>
  </si>
  <si>
    <t>2.2 Spuittoestel</t>
  </si>
  <si>
    <t>2.2.1.I</t>
  </si>
  <si>
    <t xml:space="preserve">P-Alle
H-Alle
BIG
BIN
BUG
BUN
</t>
  </si>
  <si>
    <t>2.2.2</t>
  </si>
  <si>
    <t>Rechtstreeks in het buitenland aangekochte toestellen moeten door de koper gemeld worden aan de keuringsdienst binnen de dertig dagen.</t>
  </si>
  <si>
    <t>2.2.3</t>
  </si>
  <si>
    <t>De sierteler/groothandelaar voert minstens een jaarlijkse controle uit en noteert zijn bevindingen. Hij houdt het spuittoestel in goede staat.</t>
  </si>
  <si>
    <t>2.3 Kisten, containers, verpakkingsmateriaal en paloxen</t>
  </si>
  <si>
    <t>2.3.1</t>
  </si>
  <si>
    <t>De kisten, containers, verpakkingsmateriaal en paloxen zijn proper en in goede staat. Indien nodig worden zij schoongemaakt en desnoods op passende wijze ontsmet.</t>
  </si>
  <si>
    <t>2.4 Transport van NET-producten</t>
  </si>
  <si>
    <t>2.4.1</t>
  </si>
  <si>
    <t>De sierteler/groothandelaar treft de nodige voorzieningen om alle uitrustingen, recipiënten, kratten, voertuigen, laadbakken etc. (die worden gebruikt voor niet-eetbare tuinbouwproducten) schoon te houden en indien nodig desnoods op passende wijze te ontsmetten.</t>
  </si>
  <si>
    <t>2.4.2</t>
  </si>
  <si>
    <t>2.4.3</t>
  </si>
  <si>
    <t>Er mag geen transport plaatsvinden indien olie- of mazoutleidingen lekken, indien er een kans bestaat op contaminatie van de plantaardige producten. Indien lekkage wordt vastgesteld moeten de verontreinigde plantaardige producten opgeruimd worden volgens de lekkageprocedure.</t>
  </si>
  <si>
    <t>2.4.4</t>
  </si>
  <si>
    <t>Er wordt aangeraden dat de groothandelaar, na het vervoer van gevoelige plantaardige producten (bv. planten  of bomen die gevoelig zijn voor quarantaine organismen), de vervoermiddelen die voor het vervoer van dergelijke producten reinigt. Wanneer quarantaine organismen worden vastgesteld, moeten deze vervoersmiddelen onmiddellijk en zo snel mogelijk worden ontsmet om verdere besmetting te voorkomen. Op deze manier worden de eventuele risico's van overbrenging van microbiologische ziekteverwekkers vermeden.
In geval transport door derden gebeurt kan de groothandelaar in NET een bewijs van ontsmetting vragen.</t>
  </si>
  <si>
    <t>2.4.5</t>
  </si>
  <si>
    <t>Ruimten in voertuigen en/of containers moeten geschikt zijn voor het transport van NET. Er mag geen beschadiging aan de NET optreden en er mag geen contaminatie met bv. minerale oliën mogelijk zijn.</t>
  </si>
  <si>
    <t>2.4.6</t>
  </si>
  <si>
    <t>De groothandelaar in NET zorgt ervoor dat het water dat gebruikt wordt in het kader van de reiniging van gepaste kwaliteit is voor dit gebruik. Hij moet kunnen aantonen op welke manier hij de risico’s beheerst betreffende de kwaliteit van het water (leidingwater, boorputwater, regenwater).</t>
  </si>
  <si>
    <t>3. Bedrijfsleider, personeel en derden</t>
  </si>
  <si>
    <t>3.1 Toepassing gewasbeschermingsmiddelen en biociden</t>
  </si>
  <si>
    <t>3.1.1</t>
  </si>
  <si>
    <t>3.1.2</t>
  </si>
  <si>
    <t>Na elke toegepaste fytobehandeling:
- Handen wassen met vloeibare zeep
- Kledij vervangen
Niet van toepassing bij gebruik van speciale spuitcabine met actieve koolfilter.</t>
  </si>
  <si>
    <t>3.1.3</t>
  </si>
  <si>
    <t>Wat betreft producten voor professioneel gebruik waarvan op de erkenningsakte wordt vermeld dat gebruik uitsluitend is toegelaten voor de houders van de fytolicentie PS :
- Het gebruik en de behandeling van deze producten enkel toevertrouwen aan personen die beschikken over de fytolicentie PS 
- De bewaring van deze producten enkel toevertrouwen aan personen die beschikken over de fytolicentie PS of P3 
- Werknemers die niet beschikken over de fytolicentie PS of P3 verbieden deel te nemen aan de werkzaamheden en de kans op blootstelling aan de gevaren die deze producten eigen zijn, opheffen of tot een minimum herleiden.</t>
  </si>
  <si>
    <t>3.2 Registraties en erkenningen</t>
  </si>
  <si>
    <t>3.2.1</t>
  </si>
  <si>
    <t>3.2.2</t>
  </si>
  <si>
    <t>De sierteler dient goedgekeurd en erkend te zijn voor het gebruik van het plantenpaspoort vooraleer hij paspoortplichtige planten begint te telen.</t>
  </si>
  <si>
    <t>3.2.3</t>
  </si>
  <si>
    <t>N-Alle</t>
  </si>
  <si>
    <t xml:space="preserve">Handelaren die partijen voorzien van plantenpaspoorten samenvoegen of splitsen, moeten eveneens over een erkenning beschikken om vervangingspaspoorten te kunnen afleveren.
Handelaren die de partijen ongewijzigd laten, zoals in de detailhandel, vallen niet onder deze erkenningsplicht.   </t>
  </si>
  <si>
    <t>3.3 Algemeen</t>
  </si>
  <si>
    <t>3.3.1</t>
  </si>
  <si>
    <t>Er bestaat een schriftelijke beleidsverklaring, waaruit blijkt dat het bedrijf zich tot doel gesteld heeft om te voldoen aan de voorwaarden van de erkenningsregeling.</t>
  </si>
  <si>
    <t>3.3.2</t>
  </si>
  <si>
    <t>Voor groothandels die over een erkenning 17.1 beschikken is het wettelijk verplicht dat er een verantwoordelijke is aangeduid voor het fytosanitair beleid. Hij/zij is op de hoogte van de geldende fytosanitaire wetgeving.</t>
  </si>
  <si>
    <t>3.3.3</t>
  </si>
  <si>
    <t xml:space="preserve">Er dient te worden gegarandeerd dat de werkomgevingveiligen hygiënisch is, waarbij rekening wordt gehouden met de heersende kennis van de industrie en van bepaalde specifieke gevaren. </t>
  </si>
  <si>
    <t>3.3.4</t>
  </si>
  <si>
    <t>Personen die controlewerkzaamheden uitvoeren in het kader van de autocontrole ‘Handel in niet-eetbare tuinbouwproducten’ zijn op de hoogte van hun verantwoordelijkheden en beschikken over aantoonbare kennis. Hierbij zijn ook de van toepassing zijnde productspecificaties inbegrepen</t>
  </si>
  <si>
    <t>4. Teelttechniek en naoogstbehandeling</t>
  </si>
  <si>
    <t>4.1 Uitgangsmateriaal/Aankoop</t>
  </si>
  <si>
    <t>4.1.1</t>
  </si>
  <si>
    <t>De sierteler/groothandelaar moet erop toezien dat plantgoed of zaaigoed dat paspoortplichtig is, voorzien is van een planten-paspoort. Dit plantenpaspoort moet minstens 1 jaar bewaard worden. 
Merk op: plantenpaspoorten dienen één jaar te worden bewaard op het bedrijf. Indien plantenpaspoorten bewaard worden voor het registreren van de inkomende producten (dossier IN) dienen ze 5 2 jaar bewaard te worden!</t>
  </si>
  <si>
    <t>4.1.2</t>
  </si>
  <si>
    <t xml:space="preserve">P-Alle
</t>
  </si>
  <si>
    <t>De siertelercontroleert dat  het geleverde uitgangsmateriaal visueel ziektevrij is.</t>
  </si>
  <si>
    <t>4.1.3</t>
  </si>
  <si>
    <t>H-SN
H-BL</t>
  </si>
  <si>
    <t>De grootgroothandelaar voert een visuele controle uit van de gezondheidstoestand van de aangeleverde goederen.</t>
  </si>
  <si>
    <t>4.1.4</t>
  </si>
  <si>
    <t xml:space="preserve">Bij inkoop van bloemen en planten wordt minimaal aandacht besteed aan: aankoopcriteria en selectie van leveranciers. Dit houdt in dat de groothandelaars feedback geven aan leverancier die regelmatig de afspraken inzake levertermijnen, inzake afleveren van certificaten of de condities van transport (zoals bv gekoeld transport voor snijbloemen) niet nakomen. Wanneer geen verbetering wordt vastgesteld, moet de groothandelaar deze leveranciers weren tot op het moment dat deze leveranciers verbetering kunnen garanderen. </t>
  </si>
  <si>
    <t>4.1.5</t>
  </si>
  <si>
    <t xml:space="preserve">Er is een lijst beschikbaar van de leveranciers. </t>
  </si>
  <si>
    <t>4.1.6*I</t>
  </si>
  <si>
    <t>Gewasrotatie (ook binnen eenzelfde perceel) is een mogelijkheid voor gevoelige gewassen aan grondgebonden parasieten zoals Verticillium, aaltjes,… in die gevallen waarbij grondgebruik geen beperkende factor is. Uitgezonderd moederplanten</t>
  </si>
  <si>
    <t>4.1.7*</t>
  </si>
  <si>
    <t>De leverancier teeltmateriaal controleert regelmatig of het teeltmateriaal nagenoeg vrij is van gebreken die de kwaliteit van het teeltmateriaal kunnen aantasten</t>
  </si>
  <si>
    <t>4.1.8*</t>
  </si>
  <si>
    <t>Het teeltmateriaal moet bij het in de handel brengen voldoende groeikracht en afmetingen hebben met het oog op zijn bruikbaarheid als teeltmateriaal</t>
  </si>
  <si>
    <t>4.1.9*</t>
  </si>
  <si>
    <t>Indien het teeltmateriaal op  basis van zichtbare symptomen of tekenen, niet nagenoeg vrij is van de kwaliteitsorganismen, behandelt de leverancier het materiaal op adequate wijze of verwijdert hij het materiaal indien nodig. Bij behandeling respecteert hij de regels van IPM.</t>
  </si>
  <si>
    <t>4.1.10*</t>
  </si>
  <si>
    <t>Voor bloembollen verifieert de leverancier teeltmateriaal dat het teeltmateriaal rechtstreeks afkomstig is van materiaal dat in het stadium van staand gewas bij controle nagenoeg vrij bevonden is van kwaliteitsorganismen, dan wel tekenen of symptomen ervan.</t>
  </si>
  <si>
    <t>4.1.11*</t>
  </si>
  <si>
    <t>4.1.12*</t>
  </si>
  <si>
    <t xml:space="preserve">Voor teeltmateriaal van en siergewassen van Citrus : De leverancier teeltmateriaal verifieert of het materiaal afkomstig is van uitgangsmateriaal dat bij controle vrij is bevonden van symptomen van virussen, virusachtige organismen of ziekten. </t>
  </si>
  <si>
    <t>4.1.13*</t>
  </si>
  <si>
    <t>Voor teeltmateriaal van en siergewassen van Citrus : De leverancier teeltmateriaal verifieert of het materiaal sedert het begin van de laatste vegetatiecyclus bij controle nagenoeg vrij is bevonden van dergelijke virussen, virusachtige organismen of ziekten</t>
  </si>
  <si>
    <t>4.1.14*</t>
  </si>
  <si>
    <t>Voor teeltmateriaal van en siergewassen van Citrus : De leverancier teeltmateriaal verifieert in geval van entmateriaal, dat het materiaal geënt is op onderstammen die niet vatbaar zijn voor viroïden</t>
  </si>
  <si>
    <t>4.2 Voorraadbeheer</t>
  </si>
  <si>
    <t>4.2.1</t>
  </si>
  <si>
    <t>Controleren van de versheid van partijen bloemen en planten bij be- en verwerking en bij het verlaten van het bedrijf.</t>
  </si>
  <si>
    <t>4.3 Uitgangscontrole</t>
  </si>
  <si>
    <t>4.3.1</t>
  </si>
  <si>
    <t>Er wordt een visuele controle uitgeoefend vóór de verkoop van de planten. Deze visuele controle bestaat uit een inspectie van de bladeren, de takken of stengels, de wortels en eventueel de vruchten van de plant.</t>
  </si>
  <si>
    <t>4.3.2</t>
  </si>
  <si>
    <t>De eindcontrole wordt uitgevoerd door hiervoor verantwoordelijk gestelde personen. De producten die gecontroleerd en conform bevonden werden, worden duidelijk zichtbaar gemarkeerd zodat het duidelijk is voor iedereen binnen het bedrijf dat deze zending in orde is.</t>
  </si>
  <si>
    <t>4.4 Bemesting</t>
  </si>
  <si>
    <t>4.4.1</t>
  </si>
  <si>
    <t>Buiten meststoffen en bodemverbeterende middelen van natuurlijke oorsprong van het eigen bedrijf of van het landbouwbedrijf van een derde, worden enkel toegelaten meststoffen en bodemverbeterende middelen gebruikt.</t>
  </si>
  <si>
    <t>4.4.2</t>
  </si>
  <si>
    <t>Alle toegelaten meststoffen en bodemverbeterende middelen dienen voorzien te zijn van een etiket of van een begeleidend document indien ze in bulk worden gekocht, dat door de leverancier aan de sierteler dient te worden overgemaakt.</t>
  </si>
  <si>
    <t>4.4.3</t>
  </si>
  <si>
    <t>4.5 Gewasbeschermingsmiddelen en biociden</t>
  </si>
  <si>
    <t>4.5.1.I</t>
  </si>
  <si>
    <t xml:space="preserve">Gebruik enkel in België erkende gewasbeschermingsmiddelen en toegelaten biociden, voor op het etiket vermelde toepassingen vóór en tijdens de teelt en bij opslag. De gebruiksvoorwaarden vermeld op het etiket moeten steeds gerespecteerd worden. 
De erkende gewasbeschermingsmiddelen kunnen geraadpleegd worden op www.fytoweb.fgov.be geraadpleegd worden en de erkende biociden op : www.health.belgium.be. -&gt; Thema’s: Milieu -&gt; Chemische stiffen -&gt; Pesticiden en biociden -&gt; Lijst van toegelaten biociden en jaarverslag. </t>
  </si>
  <si>
    <t>4.5.2</t>
  </si>
  <si>
    <t>Wie een gewasbeschermingsmiddel aanwendt, dient de nodige maatregelen te treffen om te vermijden dat schade wordt berokkend aan de gezondheid van de mens, de nuttige dieren, en de naburige teelten en aanplantingen.
De sierteler/groothandelaar moet er zorg voor dragen dat elk werktuig, voorwerp of voertuig gebruikt voor gewasbeschermingsmiddelenzorgvuldig en onmiddellijk wordt gereinigd. Bij de toepassing van vloeibare producten worden de zorgvuldig geledigde verpakkingen voldoende met water gespoeld.</t>
  </si>
  <si>
    <t>6;8</t>
  </si>
  <si>
    <t>4.5.3.I</t>
  </si>
  <si>
    <t>Bereken bij de toepassing van gewasbeschermingsmiddelen, de benodigde hoeveelheid om resten te voorkomen.</t>
  </si>
  <si>
    <t>4.5.4 I</t>
  </si>
  <si>
    <t xml:space="preserve">Enkel voor bedrijven met buitenteelt : respecteren van een spuitvrije bufferzone tov oppervlaktewater van 1 m (uitgez. 3 m voor boomgaardspuiten).  Specifieke bufferzones kunnen worden vastgelegd en vermeld op het etiket van het product. De bufferzones worden gereduceerd mits gebruikmaking van bijkomende driftreducerende middelen of maatregelen (cf. http://www.fytoweb.fgov.be/ - Info voor de gebruiker – Maatregelen ter beperking van verontreinigen van oppervlaktewater).  </t>
  </si>
  <si>
    <t>4.5.5*I</t>
  </si>
  <si>
    <t>BIG
BIN
BUG
BUN</t>
  </si>
  <si>
    <t>Keuze van GBM op basis van hun neveneffecten op relevante nuttigen, gebaseerd op beschikbare gegevens (W&amp;W, selectiviteitslijsten, …).</t>
  </si>
  <si>
    <t>4.5.6*I</t>
  </si>
  <si>
    <t>Keuze van GBM op basis van hun  efficiënte werking t.o.v. het stadium van de ziekte  plaag of onkruid.</t>
  </si>
  <si>
    <t>4.5.7*I</t>
  </si>
  <si>
    <t>Maatregelen treffen om puntvervuiling van het oppervlaktewater te vermijden.</t>
  </si>
  <si>
    <t>2V</t>
  </si>
  <si>
    <t>4.5.8*I</t>
  </si>
  <si>
    <t>BUG
BUN</t>
  </si>
  <si>
    <t>4.5.9*I</t>
  </si>
  <si>
    <t>Spuitresten verdunnen en terug op het perceel brengen.</t>
  </si>
  <si>
    <t>4.5.10*a.I</t>
  </si>
  <si>
    <t>Gebruik van aangepaste en efficiënte spuittechniek</t>
  </si>
  <si>
    <t>4.5.10*b.I</t>
  </si>
  <si>
    <t xml:space="preserve">Gewasbeschermingsmiddelen toepassen volgens de erkende techniek voor de gebruikte formulering of, in voorkomende gevallen, conform aan de toelatingssakte. </t>
  </si>
  <si>
    <t>1W</t>
  </si>
  <si>
    <t>4.5.11*I</t>
  </si>
  <si>
    <t>Lokale gerichte toepassing met erkende dosis (bvb. bladherbiciden, zaadcoating…)</t>
  </si>
  <si>
    <t>4.5.12*I</t>
  </si>
  <si>
    <t>Evalueren klimatologische omstandigheden in relatie met GBM voor een maximale efficiëntie</t>
  </si>
  <si>
    <t>4.5.13*I</t>
  </si>
  <si>
    <t xml:space="preserve">Afwisselen en/of mengen van producten met verschillende werkingsmechanismen </t>
  </si>
  <si>
    <t>4.5.14*I</t>
  </si>
  <si>
    <t>Gewasbeschermingsmiddelen kiezen op basis van hun toxiciteit,  het risico op resistentieontwikkeling en milieurisico’s.</t>
  </si>
  <si>
    <t>3W</t>
  </si>
  <si>
    <t>4.5.15*I</t>
  </si>
  <si>
    <t xml:space="preserve">Naleven van de basis beginselen en/of adviezen verspreid in de waarschuwingen met betrekking tot het beheer van de resistentierisico’s. Wanneer er een resistentierisico voor een product gekend is, nemen de in de toelatingsakten bepaald toepassingsmodaliteiten dit in aanmerking. </t>
  </si>
  <si>
    <t>4.5.16*a.I</t>
  </si>
  <si>
    <t>BIG
BIN</t>
  </si>
  <si>
    <t>In geval van risico op resistentie, niet chemische producten of biologische middelen en methoden toepassen..</t>
  </si>
  <si>
    <t>2W</t>
  </si>
  <si>
    <t>4.5.16*b.I</t>
  </si>
  <si>
    <t>In geval van risico op resistentie, niet chemische producten en methoden toepassen.</t>
  </si>
  <si>
    <t>4.6 Irrigatie</t>
  </si>
  <si>
    <t>4.6.1</t>
  </si>
  <si>
    <t>Het is aanbevolen het recirculatiewater en het uitgangswater te ontsmetten tenzij via analyses kan aangetoond worden dat er geen fytopathogenen in het water aanwezig zijn.</t>
  </si>
  <si>
    <t>4.6.2</t>
  </si>
  <si>
    <t xml:space="preserve">Het is aanbevolen oppervlaktewater dat potentieel gecontamineerd is te ontsmetten voor gebruik tenzij via analyses kan aangetoond worden dat er geen fytopathogenen in het water aanwezig zijn. </t>
  </si>
  <si>
    <t>4.7 Gebruik van adequate teeltechnieken (bijvoorbeeld valszaaibedtechniek, zaaitijd en -dichtheid, onderzaaien, conserverende bodembewerking, snoeien en direct inzaaien)</t>
  </si>
  <si>
    <t>4.7.1*I</t>
  </si>
  <si>
    <t xml:space="preserve">Inzaaien van groenbedekkers tegen ziekten en plagen (bv. Tagetes, japanse haver, …). </t>
  </si>
  <si>
    <t>4.7.2*I</t>
  </si>
  <si>
    <t>Biodiversiteit en ecologische structuren: minimum 2 maatregelen uit bijlage 1.</t>
  </si>
  <si>
    <t>4.7.3*a.I</t>
  </si>
  <si>
    <t>BIN
BUN</t>
  </si>
  <si>
    <t xml:space="preserve">2 </t>
  </si>
  <si>
    <t>4.7.3*b.I</t>
  </si>
  <si>
    <t>BIG
BUG</t>
  </si>
  <si>
    <t>Goede bodemwaterhuishouding (breken van storende lagen, structuurbevorderende of –conserverende maatregelen, drainage, afwatering, verdichtingen vermijden).</t>
  </si>
  <si>
    <t>4.7.4*I</t>
  </si>
  <si>
    <t>Door aangepaste teelttechniek het gebruik van gewasbeschermingsmiddelen beperken door bv. vals zaaibed, rijenbehandeling, zaaizaadbehandeling.</t>
  </si>
  <si>
    <t>4.7.5*I</t>
  </si>
  <si>
    <t>In zeer hoog en hoog erosiegevoelige percelen de nodige maatregelen treffen tegen erosie (zie bijlage 2).</t>
  </si>
  <si>
    <t>1V</t>
  </si>
  <si>
    <t>4.7.6*I</t>
  </si>
  <si>
    <t>Over de nodige informatie beschikken betreffende de optimale teeltomstandigheden om de problemen veroorzaakt door schadelijke organismen te vermijden of verminderen.</t>
  </si>
  <si>
    <t>4.7.7*I</t>
  </si>
  <si>
    <t>Over de nodige informatie beschikken betreffende de belangrijke ziekten, de onkruiden en de nuttige en schadelijke organismen.</t>
  </si>
  <si>
    <t>4.8 Gebruik, waar passend, van resistente/tolerante cultivars en standaard/gecertificeerd zaai- en plantgoed</t>
  </si>
  <si>
    <t>4.8.1*I</t>
  </si>
  <si>
    <t>Gebruik van resistente/tolerante soorten en cultivars indien relevant voor de teelt / de planten.</t>
  </si>
  <si>
    <t>4.8.2*I</t>
  </si>
  <si>
    <t>Controle door de ontvangende kweker / de aanplanter of het uitgangsmateriaal of de grondstoffen ziekte- en plaagvrij zijn ofwel uitgaan van gecertificeerd uitgangsmateriaal.</t>
  </si>
  <si>
    <t>4.9 Gebruik van evenwichtige bemesting, kalkbemesting en irrigatie-/drainagepraktijken</t>
  </si>
  <si>
    <t>4.9.1*I</t>
  </si>
  <si>
    <t>4.9.2*I</t>
  </si>
  <si>
    <t>Gerichte watergift volgens de behoefte van de planten.</t>
  </si>
  <si>
    <t>4.9.3*I</t>
  </si>
  <si>
    <t>Voor irrigatie wordt bij voorkeur gebruik gemaakt van hemelwater. Andere waterbronnen zijn: beekwater, water van open put, boorputwater, leidingwater, regenwater of water van erkende procedés</t>
  </si>
  <si>
    <t>4.10 Bescherming en bevordering van belangrijke nuttige organismen</t>
  </si>
  <si>
    <t>4.10.1*I</t>
  </si>
  <si>
    <t>Bevorderen van natuurlijke vijanden onder bescherming door bijvoorbeeld : bankerplanten, schuil- en nestplaatsen, klimatisatie</t>
  </si>
  <si>
    <t xml:space="preserve">4.11 Duurzame biologische, fysische, en andere niet-chemische methoden </t>
  </si>
  <si>
    <t>4.11.1*a.I</t>
  </si>
  <si>
    <t>Biologische, fysieke en andere niet-chemische duurzame methoden hebben de voorkeur boven de chemische methoden voorzover deze voldoende efficientië, haalbaarheid en economische levensvatbaarheid hebben aangetoond. 
Tenminste één van de maatregelen in bijlage 5.</t>
  </si>
  <si>
    <t>4.11.1*b.I</t>
  </si>
  <si>
    <t>4.11.2*I</t>
  </si>
  <si>
    <t>Mogelijke aanvullingen of alternatieven voor chemische onkruidbestrijding, afhankelijk van de teelt en omstandigheden, zoals: 
Alternatieve onkruidbestrijding waar mogelijk (o.a. bedekkende gewassen, organische mulchen, organische adekmaterialen, mechanische en thermische onkruidbestrijding...)</t>
  </si>
  <si>
    <t>3F</t>
  </si>
  <si>
    <t>4.11.3*I</t>
  </si>
  <si>
    <t xml:space="preserve">Gebruik van erkende biologische  en natuurlijke preparaten tegen ziekten en plagen. </t>
  </si>
  <si>
    <t>4.11.4*a.I</t>
  </si>
  <si>
    <t>Gebruik of bevorderen van natuurlijke vijanden (bv.: roofmijten, sluipwespen, aaltjes tegen (taxus)keverlarven, lieveheersbeestjes,…)</t>
  </si>
  <si>
    <t>2F</t>
  </si>
  <si>
    <t>4.11.4*b.I</t>
  </si>
  <si>
    <t>4.11.5*I</t>
  </si>
  <si>
    <t>Gebruik van fysische methoden (bv. wegvangen door vallen en lijmbanden, langzame zandfilter voor wegvangen schimmels, warmtebehandeling jong plantgoed, UV-behandeling, ozon-behandeling, insectengaas…)</t>
  </si>
  <si>
    <t>4.11.6*I</t>
  </si>
  <si>
    <t>Grondontsmetting indien nodig, bij voorkeur niet-chemisch.</t>
  </si>
  <si>
    <t>5. Schadelijke organismen</t>
  </si>
  <si>
    <t>5.1 Algemene maatregelen ter bestrijding van voor planten en plantaardige producten schadelijke organismen</t>
  </si>
  <si>
    <t>5.1.1</t>
  </si>
  <si>
    <t>De sierteler/leverancier teeltmateriaal is op de hoogte  van de fytosanitaire eisen die van toepassing zijn op de producten die hij teelt en zorgt ervoor dat het FAVV alle nodige inspecties en/of analyses heeft verricht. 
Bij de invoer van producten uit derde landen moet de sierteler/groothandelaar steeds nagaan of er een invoerverbod geldt of niet en of er al dan niet een Fytosanitair certificaat nodig is en wat de voorwaarden zijn om het product in te voeren in de EU.</t>
  </si>
  <si>
    <t>5.1.2</t>
  </si>
  <si>
    <t>Regelmatig de aanwezigheid van symptomen controleren. In geval van twijfel, een laboanalyse laten uitvoeren. Hij moet de met schadelijke organismen (bacterievuur,…) besmette producten adequaat vernietigen.</t>
  </si>
  <si>
    <t>5.1.3</t>
  </si>
  <si>
    <t xml:space="preserve">De sierteler/leverancier teeltmateriaal is verplicht de bloei evenals de zaadvorming en de uitzaaiing van schadelijke distels met alle mogelijke middelen te beletten. Als schadelijke distels worden beschouwd: akkerdistel, speerdistel, kale jonker en kruldistel. </t>
  </si>
  <si>
    <t>5.1.4</t>
  </si>
  <si>
    <t xml:space="preserve">De sierteler/leverancier teeltmateriaal  levert voor alle uitgaande partijen een plantenpaspoort af voor de soorten waarvoor dit vereist is. </t>
  </si>
  <si>
    <t>De leverancier teeltmateriaal controleert regelmatig of het materiaal nagenoeg vrij is van, althans met het blote oog waarneembare schadelijke organismen en ziekten die de kwaliteit van het teeltmateriaal aantasten (de kwaliteitsorganismen). Het teeltmateriaal is ook nagenoeg vrij van tekenen of symptomen van kwaliteitsorganismen die de bruikbaarheid van het teeltmateriaal schaden</t>
  </si>
  <si>
    <t>5.1.7*I</t>
  </si>
  <si>
    <t>5.1.8*I</t>
  </si>
  <si>
    <t>Gebruik van propere potten, stek- en zaaitrays.</t>
  </si>
  <si>
    <t>5.1.9*I</t>
  </si>
  <si>
    <t>Substraat en  grondverbeteraars  beschermd opslaan.</t>
  </si>
  <si>
    <t>5.1.10*I</t>
  </si>
  <si>
    <t>Reinigen van containervelden en teeltbodems.</t>
  </si>
  <si>
    <t>5.1.11*I</t>
  </si>
  <si>
    <t>5.1.12*I</t>
  </si>
  <si>
    <t>Regelmatig zieke planten en zieke plantenresten verwijderen</t>
  </si>
  <si>
    <t>5.1.13*I</t>
  </si>
  <si>
    <t>Bij risico: gereedschap en machines regelmatig reinigen en/of ontsmetten (minimaal tussen twee grond- of gewasbehandelingen)</t>
  </si>
  <si>
    <t>5.1.14*I</t>
  </si>
  <si>
    <t>Bij quarantaine organismen de desbetreffende regelgeving volgen</t>
  </si>
  <si>
    <t>5.1.15*I</t>
  </si>
  <si>
    <t xml:space="preserve">Voor risicobedrijven (gemakkelijk overdraagbare schadelijke organismen): gebruik van  ontsmettingsinstallaties voor schoeisels bij intern verkeer en supplementair gastenjassen bij extern verkeer </t>
  </si>
  <si>
    <t>5.1.16*I</t>
  </si>
  <si>
    <t>Volgorde bij teeltbehandeling respecteren: van gezond naar risicogewas</t>
  </si>
  <si>
    <t>5.1.17*I</t>
  </si>
  <si>
    <t>Optimale klimatisatie in functie van de teelt (beluchting, verwarming)</t>
  </si>
  <si>
    <t>Ontsmetten van drainwater bij hergebruik</t>
  </si>
  <si>
    <t>Maatregelen ter voorkoming van de verspreiding van knolcyperus: besmette percelen … 
- als laatste bewerken
- EN machines reinigen bij verlaten van het perceel
- EN mechanische of chemische bestrijding toepassen
- EN verboden wortel, knol- en bolgewassen te telen, tenzij verwijdering van praktisch alle grond door wassen, afborstelen, sorteren, zitften, …
- EN verboden grond af te voeren, tenzij grond bij kluitplanten na controle
- in het geval van cultuurpacht wordt tussen verhuurder en huurder een overeenkomst afgesloten waarbij de verhuurder verklaart dat het betrokken perceel vrij is van knolcyperus</t>
  </si>
  <si>
    <t>3V</t>
  </si>
  <si>
    <t>Monitoring ( scouting ) in het gewas door o.a. visuele waarnemingen, vangplaten, feromoonvallen, indicatorplanten,… en oplijsten van de belangrijkste ziekten.</t>
  </si>
  <si>
    <t>De beslissing om in te grijpen moet worden genomen op grond van de beoordeling van het werkelijke risico op ongedierte. Dit risico wordt bij voorkeur berekend op perceelniveau door middel van bewaking van de plaagbevolking, de aanwezigheid en de activiteit van nuttige organismen en rekening houdend met de drempels van schaedelijke effecten (indien gekend). Tenminste één monitoring/screeningmethode uit bijlage 4 toepassen.</t>
  </si>
  <si>
    <t>Gebruik van beschikbare besluitvormingssystemen voor de gewasbescherming (aantonen dat bewust actie wordt ondernomen): bv. schadedrempel, W&amp;W, temperatuursom, voorlichter, eigen ervaring, ...</t>
  </si>
  <si>
    <t>5.2 Maatregelen ter bestrijding van aaltjes (nematoden)</t>
  </si>
  <si>
    <t>5.2.1</t>
  </si>
  <si>
    <r>
      <t>Aaltjes (uitgezonderd aardappelcystenaaltjes (</t>
    </r>
    <r>
      <rPr>
        <i/>
        <sz val="8"/>
        <rFont val="Verdana"/>
        <family val="2"/>
      </rPr>
      <t xml:space="preserve">Globodera rostochiensis </t>
    </r>
    <r>
      <rPr>
        <sz val="8"/>
        <rFont val="Verdana"/>
        <family val="2"/>
      </rPr>
      <t xml:space="preserve">et </t>
    </r>
    <r>
      <rPr>
        <i/>
        <sz val="8"/>
        <rFont val="Verdana"/>
        <family val="2"/>
      </rPr>
      <t>Globodera pallida</t>
    </r>
    <r>
      <rPr>
        <sz val="8"/>
        <rFont val="Verdana"/>
        <family val="2"/>
      </rPr>
      <t xml:space="preserve">)) kunnen bestreden worden door de inzaai van bijvoorbeeld Tagetes (aan te raden tegen </t>
    </r>
    <r>
      <rPr>
        <i/>
        <sz val="8"/>
        <rFont val="Verdana"/>
        <family val="2"/>
      </rPr>
      <t>Pratylenchus penetrans</t>
    </r>
    <r>
      <rPr>
        <sz val="8"/>
        <rFont val="Verdana"/>
        <family val="2"/>
      </rPr>
      <t>) of door het correct toepassen van nematiciden of middelen met een nematicide werking.</t>
    </r>
  </si>
  <si>
    <t>5.2.2</t>
  </si>
  <si>
    <t>Niet-eetbare tuinbouwproductie in volle grond mag uitsluitend geproduceerd worden op percelen die vrij zijn van aardappelcystenaaltjes (Globodera rostochiensis et Globodera pallida). Maw bij het aansnijden van een nieuw perceel dat voordien niet in gebruik was door de sierteler, moet vóór het opplanten eerst een staalname gebeuren om na te gaan of het perceel vrij is van aaltjes. Als het perceel niet vrij is, mag de sierteler het perceel niet aanwenden voor de opplant van plantenpaspoortplichtige niet-eetbare tuinbouwproducten.
Een systematische bemonstering vóór de aanvang van elke teelt is enkel verplicht voor bollen, knollen en wortelstokken van Dahlia, Gladiolus, Hyacinthus, Iris, Lilium, Narcissus en Tulipa, bestemd voor opplant m.u.v. diegene waarvoor op de verpakking of met andere middelen duidelijk wordt aangebracht dat ze bestemd zijn voor verkoop aan eindgebruikers die niet bij de professionele planten- of snijbloementeelt betrokken zijn.</t>
  </si>
  <si>
    <t>5.3 Maatregelen ter bestrijding van bacterievuur (Erwinia amylovora)</t>
  </si>
  <si>
    <t>5.3.1</t>
  </si>
  <si>
    <t>P-BO
H-PO</t>
  </si>
  <si>
    <t>5.3.2</t>
  </si>
  <si>
    <t>De sierteler/boomteler die op percelen van zijn kwekerij bacterievuur vaststelt, moet besmette waardplanten vernietigen evenals de waardplanten in de onmiddellijke omgeving daarvan. De sierteler/boomteler die bacterievuur vaststelt in hagen of andere objecten die niet tot een productieperceel behoren, moet besmette waarplanten snoeien tot minstens 50 cm onder de laagste infectieplaats. Bij een verspreide of terugkerende besmetting, afzetten tegen de grond of rooien. De verwijderde plantendelen moeten vernietigd worden volgens de instructies van het FAVV om verspreiding te voorkomen.</t>
  </si>
  <si>
    <t>5.3.3</t>
  </si>
  <si>
    <t>Het is verboden Cotoneaster salicifolius en Cotoneaster x watereri en de daar bijhorende cultivars te planten. 
De niet met het organisme besmette hagen of delen van hagen van Crataegus L. moeten gesnoeid worden tijdens de periode tussen 1 november en 1 maart.</t>
  </si>
  <si>
    <t>5.3.4</t>
  </si>
  <si>
    <t>Preventieve aanpak: 
- Dek snoeiwonden en andere beschadigingen af met een wondafdekmiddel (zoals koperhoudende pasta of een koperoplossing).
- Verwijder nabloei bij fruitbomen.
- Om verspreiding van de bacterie via bloei te vermijden hoort iedereen zijn meidoornhagen te scheren tijdens de winter (waardoor je veel bloemknoppen mee wegscheert) 
→ de bloesems zijn immers een van de toegangspoorten voor de bacterie tot de plant.</t>
  </si>
  <si>
    <t>5.4. Maatregelen ter bestrijding van Phytophtora ramorum en P. kernoviae</t>
  </si>
  <si>
    <t>5.4.1</t>
  </si>
  <si>
    <r>
      <t>Waardplanten: A</t>
    </r>
    <r>
      <rPr>
        <i/>
        <sz val="8"/>
        <rFont val="Verdana"/>
        <family val="2"/>
      </rPr>
      <t>cer macrophyllum, Acer pseudoplatanum, Adiantum aleuticum, Adiantum jordanii, Aesculus californica, Aesculus hippocastanum, Arbutus menziesii, Arbutus unedo, Arctostaphylos spp., Calluna vulgaris, Camellia spp., Castanea sativa, Fagus sylvatica, Frangula californica, Frangula purshiana, Fraxinus excelsior, Griselinia littoralis, Hamamelis virginiana, Heteromeles arbutifolia, Kalmia latifolia, Larix sp., Laurus nobilis, Leucothoe spp., Lithocarpus densiflorus, Lonicera hispidula, Magnolia spp., Michelia doltsopa, Nothofagus obliqua, Osmanthus heterophyllus, Parrotia persica, Photinia x fraseri, Pieris spp., Pseudotsuga menziesii, Quercus spp., Rhododendron spp</t>
    </r>
    <r>
      <rPr>
        <sz val="8"/>
        <rFont val="Verdana"/>
        <family val="2"/>
      </rPr>
      <t xml:space="preserve">., andere dan </t>
    </r>
    <r>
      <rPr>
        <i/>
        <sz val="8"/>
        <rFont val="Verdana"/>
        <family val="2"/>
      </rPr>
      <t xml:space="preserve">Rhododendron simsii., Rosa gymnocarpa, Salix caprea, Sequoia sempervirens, Syringa vulgaris, Taxus spp., Trientalis latifolia, Umbellularia californica, Vaccinium ovatum </t>
    </r>
    <r>
      <rPr>
        <sz val="8"/>
        <rFont val="Verdana"/>
        <family val="2"/>
      </rPr>
      <t>en</t>
    </r>
    <r>
      <rPr>
        <i/>
        <sz val="8"/>
        <rFont val="Verdana"/>
        <family val="2"/>
      </rPr>
      <t xml:space="preserve"> Viburnum spp</t>
    </r>
    <r>
      <rPr>
        <sz val="8"/>
        <rFont val="Verdana"/>
        <family val="2"/>
      </rPr>
      <t>.
Invoer van planten van</t>
    </r>
    <r>
      <rPr>
        <i/>
        <sz val="8"/>
        <rFont val="Verdana"/>
        <family val="2"/>
      </rPr>
      <t xml:space="preserve"> Castanea Mill</t>
    </r>
    <r>
      <rPr>
        <sz val="8"/>
        <rFont val="Verdana"/>
        <family val="2"/>
      </rPr>
      <t xml:space="preserve">. en </t>
    </r>
    <r>
      <rPr>
        <i/>
        <sz val="8"/>
        <rFont val="Verdana"/>
        <family val="2"/>
      </rPr>
      <t>Quercus L</t>
    </r>
    <r>
      <rPr>
        <sz val="8"/>
        <rFont val="Verdana"/>
        <family val="2"/>
      </rPr>
      <t xml:space="preserve">. met blad, met uitzondering van vruchten en zaden is verboden uit niet-Europese landen. Invoer van bast, zonder andere delen van </t>
    </r>
    <r>
      <rPr>
        <i/>
        <sz val="8"/>
        <rFont val="Verdana"/>
        <family val="2"/>
      </rPr>
      <t>Castanea Mil</t>
    </r>
    <r>
      <rPr>
        <sz val="8"/>
        <rFont val="Verdana"/>
        <family val="2"/>
      </rPr>
      <t>l. is verboden vanuit derde landen. 
Invoer van bast, zonder andere delen van</t>
    </r>
    <r>
      <rPr>
        <i/>
        <sz val="8"/>
        <rFont val="Verdana"/>
        <family val="2"/>
      </rPr>
      <t xml:space="preserve"> Quercus L.</t>
    </r>
    <r>
      <rPr>
        <sz val="8"/>
        <rFont val="Verdana"/>
        <family val="2"/>
      </rPr>
      <t xml:space="preserve">   andere dan </t>
    </r>
    <r>
      <rPr>
        <i/>
        <sz val="8"/>
        <rFont val="Verdana"/>
        <family val="2"/>
      </rPr>
      <t xml:space="preserve">Quercus suber L. </t>
    </r>
    <r>
      <rPr>
        <sz val="8"/>
        <rFont val="Verdana"/>
        <family val="2"/>
      </rPr>
      <t>is verboden vanuit Noord-Amerikaanse landen. 
Gevoelige planten ingevoerd uit de Verenigde Staten van Amerika, moet vergezeld zijn van een fytosanitair certificaat en voldoen aan bijzondere fytosanitaire eisen:
- Op het fytosanitair certificaat moet volgende aanvullende verklaring vermeld zijn: “vrij bevonden van niet-Europese isolaten van Phytophtora ramorum Werres, De Cock &amp; Man in ’t Veld sp. nov.”.</t>
    </r>
  </si>
  <si>
    <t>5.4.2</t>
  </si>
  <si>
    <t xml:space="preserve">Alle gevoelige planten binnen een straal van 10 m rond de geïnfecteerde planten en alle resterende planten van de besmette partij worden moeten minstens 3 maanden op de plaats van productie blijven en ten minste 2 keer extra geïnspecteerd worden tijdens de actieve groei. Tijdens deze periode mogen geen behandelingen uitgevoerd worden die de symptomen kunnen onderdrukken.
Aangezien onderzoek uitgewezen heeft dat water een belangrijke rol speelt in de verspreiding van de ziekte, zal op bedrijven waar de besmetting werd vastgesteld een monster genomen worden van het irrigatiewater gewonnen door recirculatie van het drainwater of afkomstig van een open waterreservoir.  Indien het water de bron van besmetting vormt, moet het water ontsmet worden (UV ontsmetter of langzame zandfilter) om herbesmetting via beregening te vermijden. Er mogen geen plantenpaspoorten afgeleverd worden zolang de met besmet water beregende planten niet ten minste één maal opnieuw geïnspecteerd werden en vrij bevonden.
Een dergelijke monstername van het irrigatiewater hoeft niet als de sierteler kan aantonen (autocontrolesysteem) dat het water geen bron van besmetting vormt.
</t>
  </si>
  <si>
    <t>5.4.3</t>
  </si>
  <si>
    <r>
      <t xml:space="preserve">De verspreiding van </t>
    </r>
    <r>
      <rPr>
        <i/>
        <sz val="8"/>
        <rFont val="Verdana"/>
        <family val="2"/>
      </rPr>
      <t>P. ramorum</t>
    </r>
    <r>
      <rPr>
        <sz val="8"/>
        <rFont val="Verdana"/>
        <family val="2"/>
      </rPr>
      <t xml:space="preserve"> is een watergebonden probleem. Het vermijden van waterfilms, slechte drainage en het omvallen van planten kan de verspreiding van </t>
    </r>
    <r>
      <rPr>
        <i/>
        <sz val="8"/>
        <rFont val="Verdana"/>
        <family val="2"/>
      </rPr>
      <t>P. ramorum</t>
    </r>
    <r>
      <rPr>
        <sz val="8"/>
        <rFont val="Verdana"/>
        <family val="2"/>
      </rPr>
      <t xml:space="preserve"> via geïnfecteerd water beperken. </t>
    </r>
  </si>
  <si>
    <t>5.5 Maatregelen ter bestrijding van het sharka- of plum pox virus</t>
  </si>
  <si>
    <t>5.5.1</t>
  </si>
  <si>
    <r>
      <t xml:space="preserve">Waardplanten: </t>
    </r>
    <r>
      <rPr>
        <i/>
        <sz val="8"/>
        <rFont val="Verdana"/>
        <family val="2"/>
      </rPr>
      <t>Prunus L</t>
    </r>
    <r>
      <rPr>
        <sz val="8"/>
        <rFont val="Verdana"/>
        <family val="2"/>
      </rPr>
      <t xml:space="preserve">. bestemd voor opplant, met uitzondering van </t>
    </r>
    <r>
      <rPr>
        <i/>
        <sz val="8"/>
        <rFont val="Verdana"/>
        <family val="2"/>
      </rPr>
      <t xml:space="preserve">Prunus laurocerasus L. </t>
    </r>
    <r>
      <rPr>
        <sz val="8"/>
        <rFont val="Verdana"/>
        <family val="2"/>
      </rPr>
      <t xml:space="preserve">en </t>
    </r>
    <r>
      <rPr>
        <i/>
        <sz val="8"/>
        <rFont val="Verdana"/>
        <family val="2"/>
      </rPr>
      <t xml:space="preserve">Prunus lusitanica </t>
    </r>
    <r>
      <rPr>
        <sz val="8"/>
        <rFont val="Verdana"/>
        <family val="2"/>
      </rPr>
      <t xml:space="preserve">L.
Invoer van planten van </t>
    </r>
    <r>
      <rPr>
        <i/>
        <sz val="8"/>
        <rFont val="Verdana"/>
        <family val="2"/>
      </rPr>
      <t>Prunus L.</t>
    </r>
    <r>
      <rPr>
        <sz val="8"/>
        <rFont val="Verdana"/>
        <family val="2"/>
      </rPr>
      <t xml:space="preserve"> bestemd voor opplant, met uitzondering van slapende planten zonder blad, bloemen en vruchten is verboden vanuit Niet-Europese landen. 
Invoer van planten van </t>
    </r>
    <r>
      <rPr>
        <i/>
        <sz val="8"/>
        <rFont val="Verdana"/>
        <family val="2"/>
      </rPr>
      <t>Prunus L.</t>
    </r>
    <r>
      <rPr>
        <sz val="8"/>
        <rFont val="Verdana"/>
        <family val="2"/>
      </rPr>
      <t xml:space="preserve"> en hybriden daarvan, bestemd voor opplant, met uitzondering van zaden is verboden vanuit niet-Europese landen behalve mediterrane landen, Australië, Nieuw-Zeeland, Canada en de continentale staten van de VSA. 
Waardplanten waarvan de invoer is toegelaten, moeten bij invoer in de Europese Unie vergezeld zijn van een fytosanitair certificaat van de fytosanitaire diensten van het land van oorsprong.
Waardplanten moeten bij verkeer binnen  de EU en dit tot bij de eindgebruiker (het kleinhandelsstadium) van een plantenpaspoort voorzien zijn.
Elke producent van planten van de soort </t>
    </r>
    <r>
      <rPr>
        <i/>
        <sz val="8"/>
        <rFont val="Verdana"/>
        <family val="2"/>
      </rPr>
      <t>Prunus L.</t>
    </r>
    <r>
      <rPr>
        <sz val="8"/>
        <rFont val="Verdana"/>
        <family val="2"/>
      </rPr>
      <t xml:space="preserve"> bestemd voor opplant, met uitzondering van </t>
    </r>
    <r>
      <rPr>
        <i/>
        <sz val="8"/>
        <rFont val="Verdana"/>
        <family val="2"/>
      </rPr>
      <t>Prunus laurocerasus L</t>
    </r>
    <r>
      <rPr>
        <sz val="8"/>
        <rFont val="Verdana"/>
        <family val="2"/>
      </rPr>
      <t xml:space="preserve">. en </t>
    </r>
    <r>
      <rPr>
        <i/>
        <sz val="8"/>
        <rFont val="Verdana"/>
        <family val="2"/>
      </rPr>
      <t>Prunus lusitanica L.</t>
    </r>
    <r>
      <rPr>
        <sz val="8"/>
        <rFont val="Verdana"/>
        <family val="2"/>
      </rPr>
      <t>, moet zich ervan vergewissen dat het materiaal dat in zijn bedrijf wordt binnengebracht, vergezeld is van plantpaspoorten.
Onder plantmateriaal verstaat men: de onderstammen, de enten, plantdelen en de gehele plant.</t>
    </r>
  </si>
  <si>
    <t>5.5.2</t>
  </si>
  <si>
    <t>Het virus wordt overgedragen via vegetatieve vermeerdering, door bladluizen en door snoei- en entgereedschap. Dit vereist van de producent dat hij de gepaste bladluisbehandeling uitvoert en het snoei- en entgereedschap desinfecteert bij contact tussen de twee variëteiten.</t>
  </si>
  <si>
    <t>5.6 Maatregelen ter bestrijding van de Oost-Aziatische boktor (Anoplophora chinensis)</t>
  </si>
  <si>
    <t>5.6.1</t>
  </si>
  <si>
    <t>P-BO
H-BO</t>
  </si>
  <si>
    <r>
      <t>Waardplanten: 
De voor opplant bestemde planten, met uitzondering van zaden, van</t>
    </r>
    <r>
      <rPr>
        <i/>
        <sz val="8"/>
        <rFont val="Verdana"/>
        <family val="2"/>
      </rPr>
      <t xml:space="preserve"> Acer spp., Aesculus hippocastanum, Alnus spp., Betula spp., Carpinus spp., Citrus spp., Corylus spp., Cotoneaster spp., Craetagus spp.,  Fagus spp., Lagerstroemia spp., Malus spp., Platanus spp., Populus spp., Prunus laurocerasus, Pyrus spp., Rosa spp., Salix spp.</t>
    </r>
    <r>
      <rPr>
        <sz val="8"/>
        <rFont val="Verdana"/>
        <family val="2"/>
      </rPr>
      <t xml:space="preserve"> en </t>
    </r>
    <r>
      <rPr>
        <i/>
        <sz val="8"/>
        <rFont val="Verdana"/>
        <family val="2"/>
      </rPr>
      <t>Ulmus spp</t>
    </r>
    <r>
      <rPr>
        <sz val="8"/>
        <rFont val="Verdana"/>
        <family val="2"/>
      </rPr>
      <t>.;
Invoer van planten van</t>
    </r>
    <r>
      <rPr>
        <i/>
        <sz val="8"/>
        <rFont val="Verdana"/>
        <family val="2"/>
      </rPr>
      <t xml:space="preserve"> Citrus L.</t>
    </r>
    <r>
      <rPr>
        <sz val="8"/>
        <rFont val="Verdana"/>
        <family val="2"/>
      </rPr>
      <t>, en hybriden daarvan, met uitzondering van vruchten en zaden, is verboden vanuit derde landen.
Invoer van bast, zonder andere delen van</t>
    </r>
    <r>
      <rPr>
        <i/>
        <sz val="8"/>
        <rFont val="Verdana"/>
        <family val="2"/>
      </rPr>
      <t xml:space="preserve"> Acer saccharum Marsh</t>
    </r>
    <r>
      <rPr>
        <sz val="8"/>
        <rFont val="Verdana"/>
        <family val="2"/>
      </rPr>
      <t xml:space="preserve">. is verboden uit Noord-Amerikaanse landen. 
Invoer van planten van </t>
    </r>
    <r>
      <rPr>
        <i/>
        <sz val="8"/>
        <rFont val="Verdana"/>
        <family val="2"/>
      </rPr>
      <t>Populus L</t>
    </r>
    <r>
      <rPr>
        <sz val="8"/>
        <rFont val="Verdana"/>
        <family val="2"/>
      </rPr>
      <t>., met blad, met uitzondering van vruchten en zaden uit Noord-Amerikaanse landen is verboden.    
Invoer van bast, zonder andere delen, van Populus L. is verboden vanuit landen van het Amerikaanse vasteland. 
Invoer van planten van</t>
    </r>
    <r>
      <rPr>
        <i/>
        <sz val="8"/>
        <rFont val="Verdana"/>
        <family val="2"/>
      </rPr>
      <t xml:space="preserve"> Craetagus L., Malus Mill., Prunus L. en Pyrus L</t>
    </r>
    <r>
      <rPr>
        <sz val="8"/>
        <rFont val="Verdana"/>
        <family val="2"/>
      </rPr>
      <t xml:space="preserve">. bestemd voor opplant, met uitzondering van slapende planten zonder blad, bloemen en vruchten is verboden vanuit Niet-Europese landen. </t>
    </r>
  </si>
  <si>
    <r>
      <t xml:space="preserve">Invoer van planten van </t>
    </r>
    <r>
      <rPr>
        <i/>
        <sz val="8"/>
        <rFont val="Verdana"/>
        <family val="2"/>
      </rPr>
      <t>Malus</t>
    </r>
    <r>
      <rPr>
        <sz val="8"/>
        <rFont val="Verdana"/>
        <family val="2"/>
      </rPr>
      <t xml:space="preserve"> Mill., </t>
    </r>
    <r>
      <rPr>
        <i/>
        <sz val="8"/>
        <rFont val="Verdana"/>
        <family val="2"/>
      </rPr>
      <t xml:space="preserve">Prunus </t>
    </r>
    <r>
      <rPr>
        <sz val="8"/>
        <rFont val="Verdana"/>
        <family val="2"/>
      </rPr>
      <t xml:space="preserve">L. en </t>
    </r>
    <r>
      <rPr>
        <i/>
        <sz val="8"/>
        <rFont val="Verdana"/>
        <family val="2"/>
      </rPr>
      <t>Pyrus</t>
    </r>
    <r>
      <rPr>
        <sz val="8"/>
        <rFont val="Verdana"/>
        <family val="2"/>
      </rPr>
      <t xml:space="preserve"> L. en hybriden daarvan, bestemd voor opplant, met uitzondering van zaden is verboden vanuit niet-Europese landen behalve mediterrane landen, Australië, Nieuw-Zeeland, Canada en de continentale staten van de VSA. Komen de waardplanten uit afgebakende gebieden in de EU (Italië), dan mogen ze alleen maar vervoerd worden in de EU, als zij vergezeld gaan van een </t>
    </r>
    <r>
      <rPr>
        <b/>
        <sz val="8"/>
        <rFont val="Verdana"/>
        <family val="2"/>
      </rPr>
      <t>plantenpaspoort</t>
    </r>
    <r>
      <rPr>
        <sz val="8"/>
        <rFont val="Verdana"/>
        <family val="2"/>
      </rPr>
      <t xml:space="preserve"> in alle stadia van de verkoop tot en met de eindgebruiker.    
Waardplanten, ingevoerd uit derde landen waarvan bekend is dat </t>
    </r>
    <r>
      <rPr>
        <i/>
        <sz val="8"/>
        <rFont val="Verdana"/>
        <family val="2"/>
      </rPr>
      <t xml:space="preserve">Anoplophora chinensis (Forster) </t>
    </r>
    <r>
      <rPr>
        <sz val="8"/>
        <rFont val="Verdana"/>
        <family val="2"/>
      </rPr>
      <t xml:space="preserve">er voorkomt, mogen alleen binnen de EU worden vervoerd, als zij vergezeld zijn van een certificaat en dus voldoen aan de voorwaarden  (nl de waardplanten moeten permanent geteeld zijn in een ziektevrij gebied of moeten gedurende een periode van minstens twee jaar vóór de uitvoer geteeld zijn in een productieplaats vrij van </t>
    </r>
    <r>
      <rPr>
        <i/>
        <sz val="8"/>
        <rFont val="Verdana"/>
        <family val="2"/>
      </rPr>
      <t>Anoplophora chinensis (Forste</t>
    </r>
    <r>
      <rPr>
        <sz val="8"/>
        <rFont val="Verdana"/>
        <family val="2"/>
      </rPr>
      <t xml:space="preserve">r)). Bovendien moeten de ingevoerde waardplanten geïnspecteerd  worden op de plaats van binnenkomst of de plaats van bestemming door de bevoegde diensten.             </t>
    </r>
  </si>
  <si>
    <t>5.6.2</t>
  </si>
  <si>
    <t>Er bestaat geen middel voor een rechtstreekse bestrijding. De bestrijding steunt dus hoofdzakelijk op preventieve maatregelen :
Aangezien de Oost-Aziatische boktor slechts gedurende de zomermaanden leeft, kunt u aantastingen
het beste herkennen door te letten op de volgende schadebeelden op bomen en struiken:
- ronde uitvlieggaten (doorsnede 9-15 mm)
- boormeel/zaagsel aan de voet van bomen of op takken
- sapstromen (bloedingen) op de bast
- bastvraat op dunnere takken in de kroon van de boom
Door zeer kritisch (certificaat, plantenpaspoort, symptomen, …) te zijn op het plantenmateriaal dat binnenkomt en buitengaat kan ook veel ellende worden voorkomen.</t>
  </si>
  <si>
    <t>5.7 Maatregelen ter bestrijding van de bananenboorder (Opogona sacchari)</t>
  </si>
  <si>
    <t>5.7.1</t>
  </si>
  <si>
    <r>
      <t xml:space="preserve">Belangrijkste waardplanten:
</t>
    </r>
    <r>
      <rPr>
        <i/>
        <sz val="8"/>
        <rFont val="Verdana"/>
        <family val="2"/>
      </rPr>
      <t>O.sacchari</t>
    </r>
    <r>
      <rPr>
        <sz val="8"/>
        <rFont val="Verdana"/>
        <family val="2"/>
      </rPr>
      <t xml:space="preserve"> heeft een breed gastheerbereik 
In de tropen: bananen, ananas, bamboe, maïs en suikerriet in het veld en op verschillende opgeslagen knollen. 
In kassen in de Europese landen: tropische of subtropische sierplanten, waaronder voornamelijk </t>
    </r>
    <r>
      <rPr>
        <i/>
        <sz val="8"/>
        <rFont val="Verdana"/>
        <family val="2"/>
      </rPr>
      <t>Cactaceae, Dracaena, Yucca</t>
    </r>
    <r>
      <rPr>
        <sz val="8"/>
        <rFont val="Verdana"/>
        <family val="2"/>
      </rPr>
      <t xml:space="preserve"> en </t>
    </r>
    <r>
      <rPr>
        <i/>
        <sz val="8"/>
        <rFont val="Verdana"/>
        <family val="2"/>
      </rPr>
      <t>Strelitzia,</t>
    </r>
    <r>
      <rPr>
        <sz val="8"/>
        <rFont val="Verdana"/>
        <family val="2"/>
      </rPr>
      <t xml:space="preserve"> maar ook af en toe A</t>
    </r>
    <r>
      <rPr>
        <i/>
        <sz val="8"/>
        <rFont val="Verdana"/>
        <family val="2"/>
      </rPr>
      <t>lpinia, Begonia, Bougainvillea, Bromeliaceae, Chamaedorea en andere palmen, Cordyline, Dieffenbachia, Euphorbia pulcherrima, ficus, Gloxinia, Heliconia, Hippeastrum, Maranta, Philodendron, Sansevieria en Saintpaulia</t>
    </r>
    <r>
      <rPr>
        <sz val="8"/>
        <rFont val="Verdana"/>
        <family val="2"/>
      </rPr>
      <t xml:space="preserve">, en ook de paprika en aubergines.
Vooral </t>
    </r>
    <r>
      <rPr>
        <i/>
        <sz val="8"/>
        <rFont val="Verdana"/>
        <family val="2"/>
      </rPr>
      <t>Dracaena</t>
    </r>
    <r>
      <rPr>
        <sz val="8"/>
        <rFont val="Verdana"/>
        <family val="2"/>
      </rPr>
      <t xml:space="preserve"> en </t>
    </r>
    <r>
      <rPr>
        <i/>
        <sz val="8"/>
        <rFont val="Verdana"/>
        <family val="2"/>
      </rPr>
      <t>Yucca</t>
    </r>
    <r>
      <rPr>
        <sz val="8"/>
        <rFont val="Verdana"/>
        <family val="2"/>
      </rPr>
      <t xml:space="preserve"> zijn heel erg vatbaar.
Waardplanten moeten bij verkeer binnen de Europese Unie van een plantenpaspoort voorzien zijn indien ze verhandeld worden tussen beroepsmatige telers.
Waardplanten moeten bij invoer in de Europese Unie vergezeld zijn  van een fytosanitair certificaat van de fytosanitaire diensten van het land van oorsprong. 
Om besmetting van gezonde planten te voorkomen moeten aangetaste planten en verdachte planten onmiddellijk worden verwijderd en vernietigd. </t>
    </r>
  </si>
  <si>
    <t>5.7.2</t>
  </si>
  <si>
    <t>Uit de praktijk blijkt dat Opogona sacchari over het algemeen Belgische bedrijven kan binnenkomen via besmet geïmporteerd plantmateriaal. Door zeer kritisch te zijn op het plantenmateriaal dat binnenkomt en buitengaat kan dus veel ellende worden voorkomen. 
Hoewel een besmetting met Opogona sacchari in een vroeg stadium vaak niet te zien is, is het inmiddels wel duidelijk dat deze mot met name eieren afzet in zwak en beschadigd plantenmateriaal. Door kritisch te zijn op de kwaliteit van het binnengekomen materiaal, door daarvoor garanties af te dwingen, en door zwak en beschadigd plantmateriaal niet te accepteren kunnen eventuele problemen met Opogona sacchari worden voorkomen. 
Daarnaast is ook een strikte bedrijfshygiëne van groot belang. Door regelmatig bladmateriaal en zieke en verzwakte planten te verwijderen en te vernietigen krijgen aanwezige adulten van Opogona sacchari minder kans om eieren af te zetten en de larven minder kans om tot volledige ontwikkeling te komen. Ketenbreed kunnen er afspraken met importeurs gemaakt worden omtrent de gewenste kwaliteit van het plantmateriaal en omtrent garanties die gesteld kunnen worden bij de import van waardplanten van Opogona sacchari uit gebieden waar dit insect inheems is, of waarvan bekend is dat het zich daar heeft gevestigd.</t>
  </si>
  <si>
    <t>5.8 Maatregelen ter bestrijding van Harskanker (Gibberella circinata)</t>
  </si>
  <si>
    <t>5.8.1</t>
  </si>
  <si>
    <r>
      <t xml:space="preserve">Waardplanten: </t>
    </r>
    <r>
      <rPr>
        <i/>
        <sz val="8"/>
        <rFont val="Verdana"/>
        <family val="2"/>
      </rPr>
      <t>Pinus spp.</t>
    </r>
    <r>
      <rPr>
        <sz val="8"/>
        <rFont val="Verdana"/>
        <family val="2"/>
      </rPr>
      <t xml:space="preserve"> en </t>
    </r>
    <r>
      <rPr>
        <i/>
        <sz val="8"/>
        <rFont val="Verdana"/>
        <family val="2"/>
      </rPr>
      <t>Pseudotsuga</t>
    </r>
    <r>
      <rPr>
        <sz val="8"/>
        <rFont val="Verdana"/>
        <family val="2"/>
      </rPr>
      <t xml:space="preserve"> </t>
    </r>
    <r>
      <rPr>
        <i/>
        <sz val="8"/>
        <rFont val="Verdana"/>
        <family val="2"/>
      </rPr>
      <t>menziesii.</t>
    </r>
    <r>
      <rPr>
        <sz val="8"/>
        <rFont val="Verdana"/>
        <family val="2"/>
      </rPr>
      <t xml:space="preserve"> 
Productiemateriaal (zaden, dennenappels, plantenbestemd voor opplant) van </t>
    </r>
    <r>
      <rPr>
        <i/>
        <sz val="8"/>
        <rFont val="Verdana"/>
        <family val="2"/>
      </rPr>
      <t>Pinus spp.</t>
    </r>
    <r>
      <rPr>
        <sz val="8"/>
        <rFont val="Verdana"/>
        <family val="2"/>
      </rPr>
      <t xml:space="preserve"> en </t>
    </r>
    <r>
      <rPr>
        <i/>
        <sz val="8"/>
        <rFont val="Verdana"/>
        <family val="2"/>
      </rPr>
      <t>Pseudotsuga spp.</t>
    </r>
    <r>
      <rPr>
        <sz val="8"/>
        <rFont val="Verdana"/>
        <family val="2"/>
      </rPr>
      <t xml:space="preserve"> moeten bij verkeer binnen de Europese Unie en dit tot bij de eindgebruiker (het kleinhandelsstadium) van een plantenpaspoort voorzien zijn.
Het is bovendien verboden om planten, met uitzondering van vruchten en zaden van </t>
    </r>
    <r>
      <rPr>
        <i/>
        <sz val="8"/>
        <rFont val="Verdana"/>
        <family val="2"/>
      </rPr>
      <t>Pinus spp</t>
    </r>
    <r>
      <rPr>
        <sz val="8"/>
        <rFont val="Verdana"/>
        <family val="2"/>
      </rPr>
      <t xml:space="preserve">. en </t>
    </r>
    <r>
      <rPr>
        <i/>
        <sz val="8"/>
        <rFont val="Verdana"/>
        <family val="2"/>
      </rPr>
      <t>P. menziesii</t>
    </r>
    <r>
      <rPr>
        <sz val="8"/>
        <rFont val="Verdana"/>
        <family val="2"/>
      </rPr>
      <t xml:space="preserve"> te importeren uit niet-Europese landen. 
Invoer van productiemateriaal (zaden, kegels...) van </t>
    </r>
    <r>
      <rPr>
        <i/>
        <sz val="8"/>
        <rFont val="Verdana"/>
        <family val="2"/>
      </rPr>
      <t>Pinus spp</t>
    </r>
    <r>
      <rPr>
        <sz val="8"/>
        <rFont val="Verdana"/>
        <family val="2"/>
      </rPr>
      <t xml:space="preserve"> en </t>
    </r>
    <r>
      <rPr>
        <i/>
        <sz val="8"/>
        <rFont val="Verdana"/>
        <family val="2"/>
      </rPr>
      <t>Pseudotsuga</t>
    </r>
    <r>
      <rPr>
        <sz val="8"/>
        <rFont val="Verdana"/>
        <family val="2"/>
      </rPr>
      <t xml:space="preserve"> menziesii van buiten de EU kan enkel met een certificaat van de fytosanitaire diensten van het land van oorsprong, waarin bepaalde garanties worden gegeven m.b.t. de afwezigheid van </t>
    </r>
    <r>
      <rPr>
        <i/>
        <sz val="8"/>
        <rFont val="Verdana"/>
        <family val="2"/>
      </rPr>
      <t>Fusarium circinatum</t>
    </r>
    <r>
      <rPr>
        <sz val="8"/>
        <rFont val="Verdana"/>
        <family val="2"/>
      </rPr>
      <t xml:space="preserve"> (ie de ongeslachtelijke vorm van </t>
    </r>
    <r>
      <rPr>
        <i/>
        <sz val="8"/>
        <rFont val="Verdana"/>
        <family val="2"/>
      </rPr>
      <t>Gibberella circinata)</t>
    </r>
    <r>
      <rPr>
        <sz val="8"/>
        <rFont val="Verdana"/>
        <family val="2"/>
      </rPr>
      <t>. 
Verplichte beheersingsmaatregelen zullen verricht worden onder toezicht van het FAVV en bestaan hoofdzakelijk uit de snelle eliminatie van de symptomatische planten en de planten nabij de besmettingshaarden.</t>
    </r>
  </si>
  <si>
    <t>5.8.2</t>
  </si>
  <si>
    <t xml:space="preserve">De beste beheersing is het vermijden van de introductie van de schimmel in kwekerijen en bossen. De kwaliteit van de zaden en planten is daarom primordiaal.
Preventieve maatregelen zijn ondermeer:
Vermijd zoveel als mogelijk schade of verwondingen aan gastplanten. De kans op infectie verhoogt aanzienlijk in geval van verwonding (bv. door hagel of insecten). </t>
  </si>
  <si>
    <t>5.9 Maatregelen ter bestrijding van Populierenroest (Melampsora medusae)</t>
  </si>
  <si>
    <t>5.9.1</t>
  </si>
  <si>
    <r>
      <t xml:space="preserve">Waardplanten: 
</t>
    </r>
    <r>
      <rPr>
        <i/>
        <sz val="8"/>
        <rFont val="Verdana"/>
        <family val="2"/>
      </rPr>
      <t xml:space="preserve">Populus spp. </t>
    </r>
    <r>
      <rPr>
        <sz val="8"/>
        <rFont val="Verdana"/>
        <family val="2"/>
      </rPr>
      <t xml:space="preserve">(populier)  in het bijzonder: </t>
    </r>
    <r>
      <rPr>
        <i/>
        <sz val="8"/>
        <rFont val="Verdana"/>
        <family val="2"/>
      </rPr>
      <t xml:space="preserve">P. balsamifera, P. deltoides, P. nigra var. italica, P. tremuloides </t>
    </r>
    <r>
      <rPr>
        <sz val="8"/>
        <rFont val="Verdana"/>
        <family val="2"/>
      </rPr>
      <t xml:space="preserve">and hun hybriden en cultivars.
Daarnaast coniferen zoals </t>
    </r>
    <r>
      <rPr>
        <i/>
        <sz val="8"/>
        <rFont val="Verdana"/>
        <family val="2"/>
      </rPr>
      <t>Abies spp.(zilverspar), Larix spp. (lork), Picea spp. (spar), Pinus spp. (den), Tsuga spp.(Hemlockspar), Pseudotsuga spp. (Douglas).</t>
    </r>
    <r>
      <rPr>
        <sz val="8"/>
        <rFont val="Verdana"/>
        <family val="2"/>
      </rPr>
      <t xml:space="preserve">
Invoer van planten van </t>
    </r>
    <r>
      <rPr>
        <i/>
        <sz val="8"/>
        <rFont val="Verdana"/>
        <family val="2"/>
      </rPr>
      <t>Abies Mill, Larix Mill., Pinus spp., Tsuga Carr.</t>
    </r>
    <r>
      <rPr>
        <sz val="8"/>
        <rFont val="Verdana"/>
        <family val="2"/>
      </rPr>
      <t xml:space="preserve"> en </t>
    </r>
    <r>
      <rPr>
        <i/>
        <sz val="8"/>
        <rFont val="Verdana"/>
        <family val="2"/>
      </rPr>
      <t>Pseudotsuga spp</t>
    </r>
    <r>
      <rPr>
        <sz val="8"/>
        <rFont val="Verdana"/>
        <family val="2"/>
      </rPr>
      <t xml:space="preserve">., met uitzondering van vruchten en zaden is verboden uit niet-Europese landen. 
Invoer van planten van </t>
    </r>
    <r>
      <rPr>
        <i/>
        <sz val="8"/>
        <rFont val="Verdana"/>
        <family val="2"/>
      </rPr>
      <t>Populus L</t>
    </r>
    <r>
      <rPr>
        <sz val="8"/>
        <rFont val="Verdana"/>
        <family val="2"/>
      </rPr>
      <t xml:space="preserve">., met blad, met uitzondering van vruchten en zaden uit Noord-Amerikaanse landen is verboden.    
Invoer van bast, zonder andere delen, van </t>
    </r>
    <r>
      <rPr>
        <i/>
        <sz val="8"/>
        <rFont val="Verdana"/>
        <family val="2"/>
      </rPr>
      <t>Populus L</t>
    </r>
    <r>
      <rPr>
        <sz val="8"/>
        <rFont val="Verdana"/>
        <family val="2"/>
      </rPr>
      <t xml:space="preserve">. is verboden vanuit landen van het Amerikaanse vasteland. 
Waardplanten moeten bij verkeer binnen de Europese Unie van een plantenpaspoort voorzien zijn indien ze verhandeld worden tussen beroepsmatige telers.
Invoer van productiemateriaal van bovenvernoemde waardplanten van buiten de EU kan enkel met een certificaat van de fytosanitaire diensten van het land van oorsprong, waarin bepaalde garanties worden gegeven. Zo moeten voor opplant bestemde planten en takken van </t>
    </r>
    <r>
      <rPr>
        <i/>
        <sz val="8"/>
        <rFont val="Verdana"/>
        <family val="2"/>
      </rPr>
      <t>Abies, Larix, Picea, Pinus, Populus, Pseudotsuga</t>
    </r>
    <r>
      <rPr>
        <sz val="8"/>
        <rFont val="Verdana"/>
        <family val="2"/>
      </rPr>
      <t xml:space="preserve"> en </t>
    </r>
    <r>
      <rPr>
        <i/>
        <sz val="8"/>
        <rFont val="Verdana"/>
        <family val="2"/>
      </rPr>
      <t>Tsuga</t>
    </r>
    <r>
      <rPr>
        <sz val="8"/>
        <rFont val="Verdana"/>
        <family val="2"/>
      </rPr>
      <t xml:space="preserve"> geteeld zijn opeen productieplaats vrij bevonden van de roest tijdens het laatste groeiseizoen.</t>
    </r>
  </si>
  <si>
    <t>5.9.2</t>
  </si>
  <si>
    <t xml:space="preserve">De sporen van populierenroest kunnen zich over lange afstand verspreiden via de wind. Natte, warme en vochtige weersomstandigheden zorgen voor een snelle verspreiding van de ziekte. Een goede afwatering aan de wortels van jonge planten kan een eventuele verspreiding mogelijks tegengaan.
Maar ook via geïnfecteerd plantmateriaal van waardplanten kan de schimmel geïntroduceerd worden. Ga bij dergelijke weersomstandigheden symptomen van de roest op de voornoemde waardplanten na.
Door zeer kritisch te zijn op het plantenmateriaal dat binnenkomt en buitengaat kan veel ellende worden voorkomen. 
Er bestaan resistente populierencultivars.
Bemerking: de symptomen op blaadjes van de populier (hoopjes gele sporen aan de onderkant van de blaadjes) kunnen veroorzaakt worden door andere, zeer frequent voorkomende soorten roest die niet gereglementeerd zijn. </t>
  </si>
  <si>
    <t>5.10 Maatregelen ter bestrijding van de dennenhoutnematode (Bursaphelenchus xylophilus)</t>
  </si>
  <si>
    <t>5.10.1</t>
  </si>
  <si>
    <r>
      <t xml:space="preserve">Waardplanten: </t>
    </r>
    <r>
      <rPr>
        <i/>
        <sz val="8"/>
        <rFont val="Verdana"/>
        <family val="2"/>
      </rPr>
      <t>Abies spp., Cedrus spp., Larix spp., Pinus spp., Pseudotsuga spp., Tsuga spp, Picea spp.</t>
    </r>
    <r>
      <rPr>
        <sz val="8"/>
        <rFont val="Verdana"/>
        <family val="2"/>
      </rPr>
      <t xml:space="preserve">
Waardplanten (afkomstig uit continentaal Portugal en een klein besmet gebied in Spanje) moeten bij verkeer binnen de Europese Unie van een plantenpaspoort voorzien zijn maw plantmateriaal – behalve vruchten en zaden – van de geslachten </t>
    </r>
    <r>
      <rPr>
        <i/>
        <sz val="8"/>
        <rFont val="Verdana"/>
        <family val="2"/>
      </rPr>
      <t>Abies, Cedrus, Larix, Picea, Pinus, Pseudotsuga</t>
    </r>
    <r>
      <rPr>
        <sz val="8"/>
        <rFont val="Verdana"/>
        <family val="2"/>
      </rPr>
      <t xml:space="preserve"> en </t>
    </r>
    <r>
      <rPr>
        <i/>
        <sz val="8"/>
        <rFont val="Verdana"/>
        <family val="2"/>
      </rPr>
      <t>Tsuga</t>
    </r>
    <r>
      <rPr>
        <sz val="8"/>
        <rFont val="Verdana"/>
        <family val="2"/>
      </rPr>
      <t xml:space="preserve"> moeten voorzien zijn van een plantenpaspoort dat bevestigt dat alle vereiste controles werden uitgevoerd door de betreffende plantenziektenkundige diensten (de Portugese diensten) in alle stadia van de verkoop tot en met de eindgebruiker.
De invoer van deze waardplanten al dan niet bestemd voor opplant (andere dan kegels en zaaizaden), afkomstig  uit niet-Europese landen is verboden.
Waardplanten waarvan de invoer is toegelaten, moeten bij invoer in de Europese Unie vergezeld zijn van een fytosanitair certificaat van de fytosanitaire diensten van het land van oorsprong.
Algemeen toezicht in België: Indien een haard ontdekt
wordt, zullen de besmette bomen ter plaatse vernietigd worden (omgehakt, in stukken gezaagd en verbrand) en wordt er een zone afgebakend waarin een uitroeiingsplan wordt toegepast.</t>
    </r>
  </si>
  <si>
    <t>5.10.2</t>
  </si>
  <si>
    <r>
      <rPr>
        <i/>
        <sz val="8"/>
        <rFont val="Verdana"/>
        <family val="2"/>
      </rPr>
      <t>Bursaphelenchus xylophilus</t>
    </r>
    <r>
      <rPr>
        <sz val="8"/>
        <rFont val="Verdana"/>
        <family val="2"/>
      </rPr>
      <t xml:space="preserve"> wordt overgebracht van boom tot boom door volwassen boktorren (insect van de familie </t>
    </r>
    <r>
      <rPr>
        <i/>
        <sz val="8"/>
        <rFont val="Verdana"/>
        <family val="2"/>
      </rPr>
      <t>Cerambycidae)</t>
    </r>
    <r>
      <rPr>
        <sz val="8"/>
        <rFont val="Verdana"/>
        <family val="2"/>
      </rPr>
      <t xml:space="preserve"> behorend tot het geslacht </t>
    </r>
    <r>
      <rPr>
        <i/>
        <sz val="8"/>
        <rFont val="Verdana"/>
        <family val="2"/>
      </rPr>
      <t>Monochamus spp</t>
    </r>
    <r>
      <rPr>
        <sz val="8"/>
        <rFont val="Verdana"/>
        <family val="2"/>
      </rPr>
      <t xml:space="preserve">.
Indicaties voor de aanwezigheid van de dennenhoutnematoden zijn:
- vraatschade door volwassen kevers: schors op jonge twijgen en vraat aan scheuten;
- conische uithollingen (eilegplaats), vraatsporen van larven onder de schors, ovale ingangs-openingen van de larven, larvengangen, levende larven, ronde uitvliegopeningen van adulten;
- blauwschimmel in hout;
- een vergeling of roodverkleuring van de naalden 
- de verwelking van naalden;
- de afwezigheid van uitvloei van oleoresine bij verwonding van de bomen.
- Uitdrogingsverschijnselen van een tak of de volledige boom
Internationaal transport van aangetast hout en schors (levend plantmateriaal, gezaagd hout, rondhout, houtschilfers of afval, enz.) is de voornaamste manier van verspreiding van </t>
    </r>
    <r>
      <rPr>
        <i/>
        <sz val="8"/>
        <rFont val="Verdana"/>
        <family val="2"/>
      </rPr>
      <t>Bursaphelenchus xylophilus</t>
    </r>
    <r>
      <rPr>
        <sz val="8"/>
        <rFont val="Verdana"/>
        <family val="2"/>
      </rPr>
      <t xml:space="preserve">. 
Siertelers wordt gevraagd voorzichtig te zijn met het binnenbrengen op de productieplaats van (naast levend plantmateriaal) van houtproducten, houtverpakkingen, houtafval afkomstig uit continentaal Portugal: 
- houtproducten in de vorm van rondhout, planken, enz…, schors zonder hout, die afkomstig zijn van andere coniferen dan </t>
    </r>
    <r>
      <rPr>
        <i/>
        <sz val="8"/>
        <rFont val="Verdana"/>
        <family val="2"/>
      </rPr>
      <t>Thuja</t>
    </r>
    <r>
      <rPr>
        <sz val="8"/>
        <rFont val="Verdana"/>
        <family val="2"/>
      </rPr>
      <t xml:space="preserve"> moeten voorzien zijn van plantenpaspoorten die bevestigen dat zij de vereiste ontsmettende behandelingen hebben ondergaan (hittebehandelingen); 
- hout in de vorm van spaanders, afval, deeltjes, enz. dat afkomstig is van andere coniferen dan </t>
    </r>
    <r>
      <rPr>
        <i/>
        <sz val="8"/>
        <rFont val="Verdana"/>
        <family val="2"/>
      </rPr>
      <t>Thuja</t>
    </r>
    <r>
      <rPr>
        <sz val="8"/>
        <rFont val="Verdana"/>
        <family val="2"/>
      </rPr>
      <t xml:space="preserve"> moet voorzien zijn van plantenpaspoorten die bevestigen dat het de vereiste ontsmettende behandelingen heeft ondergaan (begassing); 
- alle houten verpakkingsmateriaal, stuwhout inbegrepen, dat wel of niet werd gebruikt en dat in Portugal werd vervaardigd uit vatbare houtsoorten (hout van andere coniferen dan </t>
    </r>
    <r>
      <rPr>
        <i/>
        <sz val="8"/>
        <rFont val="Verdana"/>
        <family val="2"/>
      </rPr>
      <t>Thuja)</t>
    </r>
    <r>
      <rPr>
        <sz val="8"/>
        <rFont val="Verdana"/>
        <family val="2"/>
      </rPr>
      <t xml:space="preserve"> moet behandeld en gemarkeerd zijn in overeenstemming met norm ISPM 15. 
Gastheerplanten van </t>
    </r>
    <r>
      <rPr>
        <i/>
        <sz val="8"/>
        <rFont val="Verdana"/>
        <family val="2"/>
      </rPr>
      <t>Bursaphelenchus xylophilus</t>
    </r>
    <r>
      <rPr>
        <sz val="8"/>
        <rFont val="Verdana"/>
        <family val="2"/>
      </rPr>
      <t xml:space="preserve"> zijn onder andere </t>
    </r>
    <r>
      <rPr>
        <i/>
        <sz val="8"/>
        <rFont val="Verdana"/>
        <family val="2"/>
      </rPr>
      <t>Picea sp</t>
    </r>
    <r>
      <rPr>
        <sz val="8"/>
        <rFont val="Verdana"/>
        <family val="2"/>
      </rPr>
      <t xml:space="preserve">.en coniferen behalve </t>
    </r>
    <r>
      <rPr>
        <i/>
        <sz val="8"/>
        <rFont val="Verdana"/>
        <family val="2"/>
      </rPr>
      <t>Thuja.</t>
    </r>
  </si>
  <si>
    <t xml:space="preserve">5.11 Maatregelen ter bestrijding van Bruinrot (Ralstonia solanacearum) </t>
  </si>
  <si>
    <t>5.11.1</t>
  </si>
  <si>
    <r>
      <t xml:space="preserve">Waardplanten: nachtschadeachtigen </t>
    </r>
    <r>
      <rPr>
        <i/>
        <sz val="8"/>
        <rFont val="Verdana"/>
        <family val="2"/>
      </rPr>
      <t>(Solanaceae)</t>
    </r>
    <r>
      <rPr>
        <sz val="8"/>
        <rFont val="Verdana"/>
        <family val="2"/>
      </rPr>
      <t xml:space="preserve"> binnen de niet-eetbare tuinbouwproductie kunnen ondermeer voorkomen op  </t>
    </r>
    <r>
      <rPr>
        <i/>
        <sz val="8"/>
        <rFont val="Verdana"/>
        <family val="2"/>
      </rPr>
      <t xml:space="preserve">Pelargonium, Musa spp </t>
    </r>
    <r>
      <rPr>
        <sz val="8"/>
        <rFont val="Verdana"/>
        <family val="2"/>
      </rPr>
      <t xml:space="preserve">(bananenboom); </t>
    </r>
    <r>
      <rPr>
        <i/>
        <sz val="8"/>
        <rFont val="Verdana"/>
        <family val="2"/>
      </rPr>
      <t>Anthurium</t>
    </r>
    <r>
      <rPr>
        <sz val="8"/>
        <rFont val="Verdana"/>
        <family val="2"/>
      </rPr>
      <t xml:space="preserve"> en </t>
    </r>
    <r>
      <rPr>
        <i/>
        <sz val="8"/>
        <rFont val="Verdana"/>
        <family val="2"/>
      </rPr>
      <t>Geranium</t>
    </r>
    <r>
      <rPr>
        <sz val="8"/>
        <rFont val="Verdana"/>
        <family val="2"/>
      </rPr>
      <t xml:space="preserve"> voorkomen. 
Invoer van planten van </t>
    </r>
    <r>
      <rPr>
        <i/>
        <sz val="8"/>
        <rFont val="Verdana"/>
        <family val="2"/>
      </rPr>
      <t>Solanaceae,</t>
    </r>
    <r>
      <rPr>
        <sz val="8"/>
        <rFont val="Verdana"/>
        <family val="2"/>
      </rPr>
      <t xml:space="preserve"> bestemd voor opplant, met uitzondering van zaden vanuit derde landen met uitzondering van Europese en mediterrane landen is verboden. 
Besmette partijen worden vernietigd en op een besmet bedrijf worden hygiënemaatregelen opgelegd.
Waardplanten moeten bij verkeer binnen de Europese Unie van een plantenpaspoort voorzien zijn indien ze verhandeld worden tussen beroepsmatige telers.
Waardplanten waarvan de invoer is toegelaten moeten bij invoer in de Europese Unie vergezeld zijn  van een fytosanitair certificaat van de fytosanitaire diensten van het land van oorsprong. </t>
    </r>
  </si>
  <si>
    <t>5.11.2</t>
  </si>
  <si>
    <r>
      <t xml:space="preserve">Bruinrot is een bacterieziekte. Bacterieziektes zijn in de praktijk uitsluitend te bestrijden met hygiënische maatregelen.
In de natuur verloopt de verspreiding van de bacteriën doorgaans traag. (via het oppervlaktewater bij aanwezigheid van </t>
    </r>
    <r>
      <rPr>
        <i/>
        <sz val="8"/>
        <rFont val="Verdana"/>
        <family val="2"/>
      </rPr>
      <t xml:space="preserve">Solanum dulcamara </t>
    </r>
    <r>
      <rPr>
        <sz val="8"/>
        <rFont val="Verdana"/>
        <family val="2"/>
      </rPr>
      <t xml:space="preserve">(bitterzoet)). 
Besmet oppervlaktewater kan de infectie verspreiden via beregening en, in mindere mate, via de toediening van bestrijdingsmiddelen of nog bij overstroming van productieplaatsen. Het optreden van nieuwe besmettingen hangt meestal samen met het binnenbrengen van plantgoed waarin de ziekteverwekker in latente toestand aanwezig is.
Er bestaat geen middel voor een rechtstreekse bestrijding. De bestrijding steunt dus hoofdzakelijk op preventieve maatregelen: niet beregenen met oppervlaktewater. Door zeer kritisch te zijn op het plantenmateriaal dat binnenkomt en buitengaat kan veel ellende worden voorkomen. </t>
    </r>
  </si>
  <si>
    <r>
      <t>5.12 Maatregelen ter bestrijding van Xanthomonas arboricola</t>
    </r>
    <r>
      <rPr>
        <i/>
        <strike/>
        <sz val="9"/>
        <rFont val="Verdana"/>
        <family val="2"/>
      </rPr>
      <t xml:space="preserve"> </t>
    </r>
    <r>
      <rPr>
        <i/>
        <sz val="9"/>
        <rFont val="Verdana"/>
        <family val="2"/>
      </rPr>
      <t xml:space="preserve">pv. pruni </t>
    </r>
  </si>
  <si>
    <t>5.12.1</t>
  </si>
  <si>
    <r>
      <t xml:space="preserve">Waardplanten: 
</t>
    </r>
    <r>
      <rPr>
        <i/>
        <sz val="8"/>
        <rFont val="Verdana"/>
        <family val="2"/>
      </rPr>
      <t>Prunus spp.</t>
    </r>
    <r>
      <rPr>
        <sz val="8"/>
        <rFont val="Verdana"/>
        <family val="2"/>
      </rPr>
      <t>, en in het bijzonder de fruitgewassen amandelen, perziken, kersen, pruimen en abrikozen. Andere vatbare exotische of siervariëteiten van Prunus zijn</t>
    </r>
    <r>
      <rPr>
        <i/>
        <sz val="8"/>
        <rFont val="Verdana"/>
        <family val="2"/>
      </rPr>
      <t xml:space="preserve"> P. davidiana </t>
    </r>
    <r>
      <rPr>
        <sz val="8"/>
        <rFont val="Verdana"/>
        <family val="2"/>
      </rPr>
      <t xml:space="preserve">en </t>
    </r>
    <r>
      <rPr>
        <i/>
        <sz val="8"/>
        <rFont val="Verdana"/>
        <family val="2"/>
      </rPr>
      <t>P. laurocerasus</t>
    </r>
    <r>
      <rPr>
        <sz val="8"/>
        <rFont val="Verdana"/>
        <family val="2"/>
      </rPr>
      <t>. Ook cultivars van de Sino-Japanese groep (</t>
    </r>
    <r>
      <rPr>
        <i/>
        <sz val="8"/>
        <rFont val="Verdana"/>
        <family val="2"/>
      </rPr>
      <t>P. japonica</t>
    </r>
    <r>
      <rPr>
        <sz val="8"/>
        <rFont val="Verdana"/>
        <family val="2"/>
      </rPr>
      <t xml:space="preserve"> and </t>
    </r>
    <r>
      <rPr>
        <i/>
        <sz val="8"/>
        <rFont val="Verdana"/>
        <family val="2"/>
      </rPr>
      <t>P. salicina</t>
    </r>
    <r>
      <rPr>
        <sz val="8"/>
        <rFont val="Verdana"/>
        <family val="2"/>
      </rPr>
      <t xml:space="preserve">) zijn vatbaar.
Invoer van planten van </t>
    </r>
    <r>
      <rPr>
        <i/>
        <sz val="8"/>
        <rFont val="Verdana"/>
        <family val="2"/>
      </rPr>
      <t>Prunus L</t>
    </r>
    <r>
      <rPr>
        <sz val="8"/>
        <rFont val="Verdana"/>
        <family val="2"/>
      </rPr>
      <t xml:space="preserve">. bestemd voor opplant, met uitzondering van slapende planten zonder blad, bloemen en vruchten is verboden vanuit Niet-Europese landen. 
Invoer van planten van </t>
    </r>
    <r>
      <rPr>
        <i/>
        <sz val="8"/>
        <rFont val="Verdana"/>
        <family val="2"/>
      </rPr>
      <t>Prunus L</t>
    </r>
    <r>
      <rPr>
        <sz val="8"/>
        <rFont val="Verdana"/>
        <family val="2"/>
      </rPr>
      <t xml:space="preserve">. en hybriden daarvan, bestemd voor opplant, met uitzondering van zaden is verboden vanuit niet-Europese landen behalve mediterrane landen, Australië, Nieuw-Zeeland, Canada en de continentale staten van de VSA.
Waardplanten waarvan de invoer is toegelaten, moeten bij invoer in de Europese Unie vergezeld zijn  van een fytosanitair certificaat van de fytosanitaire diensten van het land van oorsprong.
Waardplanten, m.u.v. </t>
    </r>
    <r>
      <rPr>
        <i/>
        <sz val="8"/>
        <rFont val="Verdana"/>
        <family val="2"/>
      </rPr>
      <t>P. lusitanica</t>
    </r>
    <r>
      <rPr>
        <sz val="8"/>
        <rFont val="Verdana"/>
        <family val="2"/>
      </rPr>
      <t xml:space="preserve"> en</t>
    </r>
    <r>
      <rPr>
        <i/>
        <sz val="8"/>
        <rFont val="Verdana"/>
        <family val="2"/>
      </rPr>
      <t xml:space="preserve"> P. laurocerasus</t>
    </r>
    <r>
      <rPr>
        <sz val="8"/>
        <rFont val="Verdana"/>
        <family val="2"/>
      </rPr>
      <t xml:space="preserve">,   moeten bij verkeer binnen de Europese Unie en dit tot bij de eindgebruiker (kleinhandelsstadium) van een plantenpaspoort voorzien zijn.
</t>
    </r>
    <r>
      <rPr>
        <i/>
        <sz val="8"/>
        <rFont val="Verdana"/>
        <family val="2"/>
      </rPr>
      <t>P. lusitanica</t>
    </r>
    <r>
      <rPr>
        <sz val="8"/>
        <rFont val="Verdana"/>
        <family val="2"/>
      </rPr>
      <t xml:space="preserve"> en </t>
    </r>
    <r>
      <rPr>
        <i/>
        <sz val="8"/>
        <rFont val="Verdana"/>
        <family val="2"/>
      </rPr>
      <t>P. laurocerasus</t>
    </r>
    <r>
      <rPr>
        <sz val="8"/>
        <rFont val="Verdana"/>
        <family val="2"/>
      </rPr>
      <t xml:space="preserve"> moeten bij verkeer binnen de Europese Unie van een plantenpaspoort voorzien zijn indien ze verhandeld worden tussen beroepsmatige telers.
Zendingen van plantgoed (met uitzondering van zaden) van Prunus, moeten afkomstig zijn van een productieplaats vrij bevonden van de ziekte via inspectie tijdens het groeiseizoen.</t>
    </r>
  </si>
  <si>
    <t>5.12.2</t>
  </si>
  <si>
    <r>
      <rPr>
        <i/>
        <sz val="8"/>
        <rFont val="Verdana"/>
        <family val="2"/>
      </rPr>
      <t>X. arboricola pv. pruni</t>
    </r>
    <r>
      <rPr>
        <sz val="8"/>
        <rFont val="Verdana"/>
        <family val="2"/>
      </rPr>
      <t xml:space="preserve"> heeft een beperkte capaciteit voor de lokale verspreiding door opspattend water in boomgaarden. Het is vooral de internationale handel, van plantgoed, inclusief entmateriaal (met uitzondering van zaden) van de waardplanten, dat bijdraagt tot de verspreiding. De bacterie kan ook worden gevonden op fruit.
Door zeer kritisch te zijn op het plantenmateriaal dat binnenkomt en buitengaat kan veel ellende worden voorkomen.</t>
    </r>
  </si>
  <si>
    <t xml:space="preserve">5.13 Maatregelen ter bestrijding van de fytoplasma Apple proliferation AP (Candidatus Phytoplasma mali) </t>
  </si>
  <si>
    <t>5.13.1</t>
  </si>
  <si>
    <r>
      <t xml:space="preserve">Waardplanten: </t>
    </r>
    <r>
      <rPr>
        <i/>
        <sz val="8"/>
        <rFont val="Verdana"/>
        <family val="2"/>
      </rPr>
      <t>Malus spp</t>
    </r>
    <r>
      <rPr>
        <sz val="8"/>
        <rFont val="Verdana"/>
        <family val="2"/>
      </rPr>
      <t xml:space="preserve">.
Invoer van planten van </t>
    </r>
    <r>
      <rPr>
        <i/>
        <sz val="8"/>
        <rFont val="Verdana"/>
        <family val="2"/>
      </rPr>
      <t>Malus Mill</t>
    </r>
    <r>
      <rPr>
        <sz val="8"/>
        <rFont val="Verdana"/>
        <family val="2"/>
      </rPr>
      <t xml:space="preserve">. bestemd voor opplant, met uitzondering van slapende planten zonder blad, bloemen en vruchten is verboden vanuit Niet-Europese landen. 
Invoer van planten van </t>
    </r>
    <r>
      <rPr>
        <i/>
        <sz val="8"/>
        <rFont val="Verdana"/>
        <family val="2"/>
      </rPr>
      <t>Malus Mill</t>
    </r>
    <r>
      <rPr>
        <sz val="8"/>
        <rFont val="Verdana"/>
        <family val="2"/>
      </rPr>
      <t>. en hybriden daarvan, bestemd voor opplant, met uitzondering van zaden is verboden vanuit niet-Europese landen behalve mediterrane landen, Australië, Nieuw-Zeeland, Canada en de continentale staten van de VSA.
Waardplanten waarvan de invoer is toegelaten, moeten bij invoer in de Europese Unie vergezeld zijn  van een fytosanitair certificaat van de fytosanitaire diensten van het land van oorsprong.
Waardplanten moeten bij verkeer binnen de Europese Unie en dit tot bij de eindgebruiker (kleinhandelsstadium) van een plantenpaspoort voorzien zijn.
Een plantenpaspoort wordt pas afgeleverd als: 
- de planten afkomstig zijn uit een gebied vrij van AP, of
- geen symptomen op de productieplaats en in de nabije omgeving waargenomen zijn sinds het begin van de laatste 3 vegetatiecylci en 
o dat het gecertificeerde planten betreft die in rechte lijn voortkomen uit materiaal dat getoetst en vrij bevonden is, of 
o dat de planten in rechte lijn voortkomen uit materiaal dat minstens 1 maal in 6 jaar getoetst en vrij bevonden is.</t>
    </r>
  </si>
  <si>
    <t>5.13.2</t>
  </si>
  <si>
    <t xml:space="preserve">Fytoplasma’s zijn ééncellige organismen die de zeefvaten (of het floëem) van planten koloniseren. Ze veroorzaken groeistoringen die sterk uiteenlopende symptomen tot uiting kunnen brengen. De concentratie aan fytoplasma in de verschillende delen van de boom varieert naargelang het seizoen. Deze schommelingen worden door de temperatuur en de sapstroom in de zeefvaten van de bovengrondse delen bepaald. Daarentegen zijn de fytoplasma ’s altijd in meer of mindere mate aanwezig in de wortels.
Verspreiding van AP gebeurt op meerdere manieren. Via menselijke handelingen zoals het enten, oculeren of afleggen wanneer met besmette onderstammen of enten gewerkt wordt. Daarnaast kunnen ook bladvlooien en cicaden de fytoplasma ‘s van een aangetaste  boom naar een andere gezonde boom overdragen. Sommige bladvlosoorten die AP overbrengen overwinteren op dennen (Pinus) en/of resideren graag in meidoornhagen (Crataegus). Wortelcontact kan eveneens bijdragen tot een verdere verspreiding binnen de aanplant.
</t>
  </si>
  <si>
    <t xml:space="preserve">De bestrijding steunt op preventieve en curatieve maatregelen: 
- vermijd het planten van besmette onderstammen/bomen of het enten van besmet of verdacht enthout. Eis gezond  gecertificeerd uitgangsmateriaal (zowel onderstam als enthout) vrij van fytoplasma ‘s. 
- vergroot de plantafstand tussen de bomen in de rij om alzo de mogelijkheid van wortelcontact te minimaliseren.
- vermijd een perceel omringd door Crataegus of in de buurt van dennen. In theorie is het rooien van zieke bomen de enige methode die effectief de uitbreiding van de ziekte verhindert. Daarnaast kunnen echter besmette, symptoomloze bomen aanwezig zijn en zo de efficiëntie van het verwijderen van zieke bomen te niet doen. 
- een chemische behandeling van de bladvlooien kan ervoor zorgen dat de ziekte zich niet manifesteert en/of verspreidt. Daar voor sommige bladvlosoorten slechts een klein aantal insecten nodig zijn om de ziekte over te dragen is een aangepast bestrijdingsschema noodzakelijk. Bestrijd bladvlooien met erkende bestrijdingsmiddelen op het gepaste tijdstip(pen) (de infectieperiode is van februari tot april, eventueel preventief behandelen tegen bladvlooien).
- het wegsnoeien van twijgen met symptomen kan niet beschouwd worden als een effectieve bestrijding gezien fytoplasma ‘s verspreid in de boom voorkomen. </t>
  </si>
  <si>
    <t>5.14 Maatregelen ter bestrijding van de fytoplasma Pear decline PD (Candidatus Phytoplasma pyri)</t>
  </si>
  <si>
    <t>5.14.1</t>
  </si>
  <si>
    <r>
      <t xml:space="preserve">Waardplanten: </t>
    </r>
    <r>
      <rPr>
        <i/>
        <sz val="8"/>
        <rFont val="Verdana"/>
        <family val="2"/>
      </rPr>
      <t>Cydonia sp</t>
    </r>
    <r>
      <rPr>
        <sz val="8"/>
        <rFont val="Verdana"/>
        <family val="2"/>
      </rPr>
      <t xml:space="preserve">. en </t>
    </r>
    <r>
      <rPr>
        <i/>
        <sz val="8"/>
        <rFont val="Verdana"/>
        <family val="2"/>
      </rPr>
      <t>Pyrus sp.</t>
    </r>
    <r>
      <rPr>
        <sz val="8"/>
        <rFont val="Verdana"/>
        <family val="2"/>
      </rPr>
      <t xml:space="preserve">
Invoer van planten van </t>
    </r>
    <r>
      <rPr>
        <i/>
        <sz val="8"/>
        <rFont val="Verdana"/>
        <family val="2"/>
      </rPr>
      <t>Cydonia Mill</t>
    </r>
    <r>
      <rPr>
        <sz val="8"/>
        <rFont val="Verdana"/>
        <family val="2"/>
      </rPr>
      <t xml:space="preserve">. en </t>
    </r>
    <r>
      <rPr>
        <i/>
        <sz val="8"/>
        <rFont val="Verdana"/>
        <family val="2"/>
      </rPr>
      <t xml:space="preserve">Pyrus L. </t>
    </r>
    <r>
      <rPr>
        <sz val="8"/>
        <rFont val="Verdana"/>
        <family val="2"/>
      </rPr>
      <t xml:space="preserve">en hybriden daarvan, bestemd voor opplant, met uitzondering van zaden is verboden vanuit niet-Europese landen behalve mediterrane landen, Australië, Nieuw-Zeeland, Canada en de continentale staten van de VSA.
Invoer van planten van </t>
    </r>
    <r>
      <rPr>
        <i/>
        <sz val="8"/>
        <rFont val="Verdana"/>
        <family val="2"/>
      </rPr>
      <t xml:space="preserve">Cydonia Mill. </t>
    </r>
    <r>
      <rPr>
        <sz val="8"/>
        <rFont val="Verdana"/>
        <family val="2"/>
      </rPr>
      <t xml:space="preserve">en </t>
    </r>
    <r>
      <rPr>
        <i/>
        <sz val="8"/>
        <rFont val="Verdana"/>
        <family val="2"/>
      </rPr>
      <t>Pyrus L.</t>
    </r>
    <r>
      <rPr>
        <sz val="8"/>
        <rFont val="Verdana"/>
        <family val="2"/>
      </rPr>
      <t xml:space="preserve"> bestemd voor opplant, met uitzondering van slapende planten zonder blad, bloemen en vruchten is verboden vanuit Niet-Europese landen. 
Waardplanten moeten bij verkeer binnen de Europese Unie en dit tot bij de eindgebruiker (kleinhandelsstadium) van een plantenpaspoort voorzien zijn.
Waardplanten waarvan de invoer is toegelaten, moeten bij invoer in de Europese Unie vergezeld zijn  van een fytosanitair certificaat van de fytosanitaire diensten van het land van oorsprong. Een plantenpaspoort wordt pas afgeleverd als de planten afkomstig zijn uit een gebied vrij van PD of de planten op de plaats van productie en in de onmiddellijke omgeving daarvan, die symptomen hebben vertoond waardoor wordt vermoed dat ze besmet zijn met PD, gedurende de laatste drie volledige vegetatiecycli op de plaats van productie en de onmiddellijke omgeving daarvan zijn uitgewied.</t>
    </r>
  </si>
  <si>
    <t>5.14.2</t>
  </si>
  <si>
    <t xml:space="preserve">Fytoplasma’s zijn ééncellige organismen die de zeefvaten (of het floëem) van planten koloniseren. Ze veroorzaken groeistoringen die sterk uiteenlopende symptomen tot uiting kunnen brengen. De concentratie aan fytoplasma in de verschillende delen van de boom varieert naargelang het seizoen. Deze schommelingen worden door de temperatuur en de sapstroom in de zeefvaten van de bovengrondse delen bepaald. Anders dan bij AP, vormt een Pyrus-onderstam vaak een  barriere voor PD om af te dalen naar de wortels in het najaar, gevolg is dat de overwintering van PD ondergronds niet zo vanzelfsprekend is. 
Verspreiding van  PD gebeurt op meerdere manieren. Via menselijke handelingen zoals het enten, oculeren of afleggen wanneer met besmette onderstammen of enten gewerkt wordt. Daarnaast kunnen ook bladvlooien de fytoplasma ‘s van de ene boom naar de andere overdragen. Perenbladvlooien overwinteren in de perenboomgaard, meerdere generaties per jaar). Wortelcontact zou eveneens kunnen bijdragen tot een verdere verspreiding binnen de aanplant.
De bestrijding steunt op preventieve en curatieve maatregelen: 
- een chemische behandeling van de perenbladvlooien kan ervoor zorgen dat de ziekte zich niet manifesteert en/of verspreidt. Daar voor sommige bladvlosoorten slechts een klein aantal insecten nodig zijn om de ziekte over te dragen is een aangepast bestrijdingsschema noodzakelijk. Bestrijd bladvlooien met erkende bestrijdingsmiddelen op het gepaste tijdstip(pen) (de infectieperiode loopt van februari tot oktober, eventueel preventief behandelen tegen bladvlooien).
- het wegsnoeien van twijgen met symptomen kan niet beschouwd worden als een effectieve bestrijding gezien fytoplasma ‘s verspreid in de boom voorkomen. 
</t>
  </si>
  <si>
    <t>5.15 Maatregelen ter bestrijding van chrysantendwergziekteviroïde (Chrysanthemum Stunt Viroid; CSVd )</t>
  </si>
  <si>
    <t>5.15.1</t>
  </si>
  <si>
    <t>P-BL
P-SN
H-BL
H-SN</t>
  </si>
  <si>
    <r>
      <t>Waardplanten:
belangrijkste gastheren van CSVd zijn bloemisterij chrysanten (</t>
    </r>
    <r>
      <rPr>
        <i/>
        <sz val="8"/>
        <rFont val="Verdana"/>
        <family val="2"/>
      </rPr>
      <t>Dendranthema morifolium</t>
    </r>
    <r>
      <rPr>
        <sz val="8"/>
        <rFont val="Verdana"/>
        <family val="2"/>
      </rPr>
      <t xml:space="preserve">) en aanverwanten zoals </t>
    </r>
    <r>
      <rPr>
        <i/>
        <sz val="8"/>
        <rFont val="Verdana"/>
        <family val="2"/>
      </rPr>
      <t>Chrysanthemum prealtum, D. indicum</t>
    </r>
    <r>
      <rPr>
        <sz val="8"/>
        <rFont val="Verdana"/>
        <family val="2"/>
      </rPr>
      <t xml:space="preserve"> en </t>
    </r>
    <r>
      <rPr>
        <i/>
        <sz val="8"/>
        <rFont val="Verdana"/>
        <family val="2"/>
      </rPr>
      <t>Tanacetum parthenium</t>
    </r>
    <r>
      <rPr>
        <sz val="8"/>
        <rFont val="Verdana"/>
        <family val="2"/>
      </rPr>
      <t xml:space="preserve">. Vatbaarheid varieert tussen de cultivars, maar over het algemeen zijn ‘jaarrond-cultivars’  meer vatbaar
Verder ook nog: </t>
    </r>
    <r>
      <rPr>
        <i/>
        <sz val="8"/>
        <rFont val="Verdana"/>
        <family val="2"/>
      </rPr>
      <t>Vinca major; Ageratum sp.; Argyranthemum frutescens; Dahlia sp.; Pericallis x hybrid; Tanacetum parthenium; Petunia sp.; Solanum jasminoides; Verbena.</t>
    </r>
    <r>
      <rPr>
        <sz val="8"/>
        <rFont val="Verdana"/>
        <family val="2"/>
      </rPr>
      <t xml:space="preserve">
Invoer van planten van </t>
    </r>
    <r>
      <rPr>
        <i/>
        <sz val="8"/>
        <rFont val="Verdana"/>
        <family val="2"/>
      </rPr>
      <t>Solanaceae,</t>
    </r>
    <r>
      <rPr>
        <sz val="8"/>
        <rFont val="Verdana"/>
        <family val="2"/>
      </rPr>
      <t xml:space="preserve"> bestemd voor opplant, met uitzondering van zaden vanuit derde landen met uitzondering van Europese en mediterrane landen is verboden. 
Waardplanten moeten bij verkeer binnen de Europese Unie van een plantenpaspoort voorzien zijn indien ze verhandeld worden tussen beroepsmatige telers.
Waardplanten, waarvan de invoer is toegelaten, moeten bij invoer in de Europese Unie vergezeld zijn  van een fytosanitair certificaat van de fytosanitaire diensten van het land van oorsprong. </t>
    </r>
  </si>
  <si>
    <t>5.15.2</t>
  </si>
  <si>
    <t xml:space="preserve">Symptomen zijn niet of nauwelijks te zien (enkel op bloeiende planten).
De beste manier is het vermijden van de introductie van de infectie. Via natuurlijke weg is de infectie zo goed als nihil, de (internationale) handel daarentegen is wel een mogelijke infectiebron.  De kwaliteit van het gebruikte uitgangsmateriaal (zaden, stekken, jonge planten) is dus van groot belang. Ook kan het viroïde reeds aanwezig zijn in plantmateriaal van andere soorten. Vraag uw leverancier om analyseresultaten van de aangekochte partij. 
De viroïden kunnen worden overgedragen via mechanisch contact gedurende gewashandelingen, via besmette handen, via het gebruikte gereedschap, zelfs van plant tot plant door wrijving. </t>
  </si>
  <si>
    <t>5.16 Maatregelen ter bestrijding van het Tomatenbronsvlekkenvirus (Tomato Spotted Wilt Virus; TSWV)</t>
  </si>
  <si>
    <t>5.16.1</t>
  </si>
  <si>
    <r>
      <t>Waardplanten: 
Tomatenplanten (</t>
    </r>
    <r>
      <rPr>
        <i/>
        <sz val="8"/>
        <rFont val="Verdana"/>
        <family val="2"/>
      </rPr>
      <t>Solanum lycopersicum</t>
    </r>
    <r>
      <rPr>
        <sz val="8"/>
        <rFont val="Verdana"/>
        <family val="2"/>
      </rPr>
      <t xml:space="preserve">) op gemengde bedrijven. 
De belangrijkste waardplanten uit de sierteelt zijn: </t>
    </r>
    <r>
      <rPr>
        <i/>
        <sz val="8"/>
        <rFont val="Verdana"/>
        <family val="2"/>
      </rPr>
      <t xml:space="preserve">Alstroemeria, Anemone, Antirrhinum, Araceae, Aster, Begonia, Bouvardia, Calceolaria, Callistephus, Celosia, Cestrum, Columnea, Cyclamen, Dahlia, Dendranthema x grandiflorum, Eustoma, Fatsia japonica, Gazania, Gerbera, Gladiolus, Hydrangea, Impatiens, Iris, Kalanchoe, Leucanthemum, Limonium, Pelargonium, Ranunculus, Saintpaulia, Senecio cruentus, Sinningia, Tagetes, Verbena, Vinca en Zinnia. 
Vooral Dendranthema x grandiflorum </t>
    </r>
    <r>
      <rPr>
        <sz val="8"/>
        <rFont val="Verdana"/>
        <family val="2"/>
      </rPr>
      <t xml:space="preserve">en </t>
    </r>
    <r>
      <rPr>
        <i/>
        <sz val="8"/>
        <rFont val="Verdana"/>
        <family val="2"/>
      </rPr>
      <t>Impatiens</t>
    </r>
    <r>
      <rPr>
        <sz val="8"/>
        <rFont val="Verdana"/>
        <family val="2"/>
      </rPr>
      <t xml:space="preserve"> zijn heel vatbaar. 
</t>
    </r>
    <r>
      <rPr>
        <sz val="8"/>
        <rFont val="Verdana"/>
        <family val="2"/>
      </rPr>
      <t xml:space="preserve">
Invoer van planten van </t>
    </r>
    <r>
      <rPr>
        <i/>
        <sz val="8"/>
        <rFont val="Verdana"/>
        <family val="2"/>
      </rPr>
      <t>Solanaceae,</t>
    </r>
    <r>
      <rPr>
        <sz val="8"/>
        <rFont val="Verdana"/>
        <family val="2"/>
      </rPr>
      <t xml:space="preserve"> bestemd voor opplant, met uitzondering van zaden vanuit derde landen met uitzondering van Europese en mediterrane landen is verboden. 
Waardplanten, m.u.v. </t>
    </r>
    <r>
      <rPr>
        <i/>
        <sz val="8"/>
        <rFont val="Verdana"/>
        <family val="2"/>
      </rPr>
      <t>Hydrangea,</t>
    </r>
    <r>
      <rPr>
        <sz val="8"/>
        <rFont val="Verdana"/>
        <family val="2"/>
      </rPr>
      <t xml:space="preserve"> moeten bij verkeer binnen de Europese Unie van een plantenpaspoort voorzien zijn indien ze verhandeld worden tussen beroepsmatige telers.
Siertelers zijn verplicht maatregelen te treffen om ervoor te zorgen dat plantgoed van waardplanten vrij zijn van TSWV. Kwekerijen die waardplanten produceren moeten actief de vectoren onder controle houden en moeten zwaar geïnfecteerde gewassen vernietigen.</t>
    </r>
  </si>
  <si>
    <t>5.16.2</t>
  </si>
  <si>
    <t xml:space="preserve">TSWV wordt overgedragen en verspreid in de natuur door insecten van de familie Thripidae (Thysanoptera; familie van tripsen). In de internationale handel kan TSWV verspreid worden door besmette waardplanten of plantgoed of door de tripsen, die vector zijn, op de planten.
Middelen om het virus onder controle te houden zijn er niet. Preventieve maatregelen zijn daarom aangewezen (focus moet liggen op de trips als overdragen en op bedrijfshygiëne). </t>
  </si>
  <si>
    <t>5.17 Bestrijdingsmaatregelen tegen Xylella fastidiosa</t>
  </si>
  <si>
    <t>5.17.1</t>
  </si>
  <si>
    <t>P-Alle (behalve zaden)
H-Alle</t>
  </si>
  <si>
    <t>Waardplanten : Zie ook de bijlage van het omzendbrief van het FAVV  met betrekking tot  fytosanitaire noodmaatregelen tegen Xylella 
- Bijlage : « Lijst van gevoelige planten» op de website van het FAVV: http://www.afsca.be/plantaardigeproductie/omzendbrieven/
Invoer van planten voor opplant (met uitzondering van zaden) van Coffea met oorsprong Costa Rica en Honduras wordt verboden.
Gevoelige planten mogen enkel ingevoerd worden uit landen, gebieden of sites fdie voorkomen op door de Europese Commissie gepubliceerde lijsten: http://ec.europa.eu/food/plant/plant_health_biosecurity/legislation/emergency_measures/index_en.htm.
Bij de invoer van gevoelige planten dient er steeds een fytosanitair certificaat aanwezig te zijn.
Voor de invoer uit derde landen waar het organisme niet aanwezig is, moet het fytosanitair certificaat  onder de rubriek « aanvullende verklaring» vermelden dat  Xylella fastidiosa binnen het land niet aanwezig is. 
- Invoer uit derde landen waar het organisme gekend is aanwezig te zijn is enkel toegestaan indien : de naam van de ziektevrij gebied ( zoals opgenomen in de hierboven genoemde door de Europese Commissie gepubliceerde lijst) vermeld is onder de rubriek “plaats van oorsprong” 
- Voor de productiesite vrij van Xylella fastidiosa en zijn vectoren komen onder de rubriek « aanvullende verklaring », de bijkomende vermeldingen voor in verband met de garantie dat de zending vrij is van de bacterie
De gevoelige planten dienen getransporteerd te zijn in gesloten containers of verpakkingen.</t>
  </si>
  <si>
    <t>5.17.2</t>
  </si>
  <si>
    <t>De siertelers/groothandelaar die gevoelige planten verzenden/ontvangen die van oorsprong zijn uit de afgebakende zone (cf. omzendbrief van het FAVV met betrekking tot  fytosanitaire noodmaatregelen tegen Xylella 
- Bijlage : « Lijst van gevoelige planten» op de website van het FAVV: http://www.afsca.be/plantaardigeproductie/omzendbrieven/) moeten het FAVV onmiddellijk inlichten van elke verzonden partij. Volgende gegevens dienen te worden vermeld: oorsprong, klant/leverancier, individueel serie-, week- of badgenummer van het plantenpaspoort identiteit en hoeveelheid.</t>
  </si>
  <si>
    <t>5.17.3</t>
  </si>
  <si>
    <t>De siertelers/groothandelaar die gevoelige planten verzenden/ontvangen die van oorsprong zijn uit de afgebakende zone moeten een register bijhouden van al de ontvangen/verzonden partijen en van al de klanten/leveranciers (deze gegevens moeten 3 jaar worden bewaard).</t>
  </si>
  <si>
    <t>5.17.4</t>
  </si>
  <si>
    <t>P-Alle (behalve zaden)</t>
  </si>
  <si>
    <t>Voor opplant bestemde planten (m.u.v. zaden) van de soorten Coffea, Lavandula dentata L., Nerium oleander L., Olea europaea L., Polygala myrtifolia L. en Prunus dulcis (Mill.) D.A. Webb, mogen uitsluitend binnen de EU worden verplaatst indien zij zijn geteeld op een locatie die onderworpen is aan een jaarlijkse officiële inspectie inclusief bemonstering door het FAVV. (zie omzendbrief van het FAVV: PCCB/S1/LSW/1290899). De aanvraag tot bemonstering dient bezorgd te worden aan de LCE waar de teler gevestigd is. Na de eerste aan te vragen bemonstering zal het FAVV jaarlijks automatisch monsters nemen van deze 6 soorten. Operatoren die de voor opplant bestemde planten van deze 6 soorten leveren of ontvangen moeten een register bijhouden van iedere geleverde of ontvangen partij en van de klant of leverancier ervan, en deze gegevens drie jaar bewaren.</t>
  </si>
  <si>
    <t>6. Registratie</t>
  </si>
  <si>
    <t>6.1 Algemeen</t>
  </si>
  <si>
    <t>6.1.1</t>
  </si>
  <si>
    <t>De registers zijn ingevuld en volledig.</t>
  </si>
  <si>
    <t>6.1.2</t>
  </si>
  <si>
    <t>De registers worden minimaal 5 jaar (3 jaar voor bestrijdingsmiddelen) bewaard.Het register van de biociden moet niet worden bewaard.</t>
  </si>
  <si>
    <t>6.1.3</t>
  </si>
  <si>
    <t>Identificatie van de producent/groothandelaar en het bedrijf.</t>
  </si>
  <si>
    <t>6.1.4</t>
  </si>
  <si>
    <t>Identificatie van percelen en productieruimte.</t>
  </si>
  <si>
    <t>6.1.5</t>
  </si>
  <si>
    <t>Identificatie van bewerkings- en opslagruimte.</t>
  </si>
  <si>
    <t>6.1.6*</t>
  </si>
  <si>
    <t xml:space="preserve">Elke leverancier teeltmateriaal moet geregistreerd zijn bij het departement Landbouw en Visserij, Afdeling Voorlichting, Doelgroepenbeleid en Kwaliteit Plant, dienst Kwaliteit Plant. </t>
  </si>
  <si>
    <t>6.2 Dossiers IN &amp; OUT</t>
  </si>
  <si>
    <t>6.2.1</t>
  </si>
  <si>
    <t xml:space="preserve">Dossier IN: Voor de inkomende producten:
- Plantaardig vermeerderingsmateriaal
- Niet-eetbare tuinbouwproducten
- Gewasbeschermingsmiddelen
- Meststoffen, substraten en bodemverbeteraars
moeten de volgende gegevens kunnen voorgelegd worden: de aard, de identificatie en de hoeveelheid van het product, de ontvangstdatum, naam en adres van de leverancier (het adres vestigingseenheid van de vestigingseenheid waar het product vandaan komt). Een ordelijk klassement wordt aanbevolen. Daar waar gegevens ontbreken, moeten deze aangevuld worden op de documenten. </t>
  </si>
  <si>
    <t>6.2.2</t>
  </si>
  <si>
    <t xml:space="preserve">Dossier OUT: Voor de uitgaande producten:
- Plantaardig vermeerderingsmateriaal 
- Niet-eetbare tuinbouwproducten
moeten de volgende gegevens kunnen voorgelegd worden: de aard, de identificatie en de hoeveelheid van het product, de verantwoordelijke voor de vrijgave van het product, de leveringsdatum ; het adres van de vestigingseenheid waar het product wordt geleverd. Een ordelijk klassement wordt aanbevolen. Daar waar gegevens ontbreken, moeten deze aangevuld worden op de documenten. </t>
  </si>
  <si>
    <t>6.2.3</t>
  </si>
  <si>
    <t xml:space="preserve">Er moet verplicht een duidelijke link kunnen worden gelegd tussen Dossier IN en Dossier OUT.  
Voor boomkwekerijen is dit niet verplicht. 
</t>
  </si>
  <si>
    <t>6.2.4*</t>
  </si>
  <si>
    <t>Er is een register van de documenten die het teeltmateriaal vergezellen.</t>
  </si>
  <si>
    <t>6.2.5*</t>
  </si>
  <si>
    <r>
      <rPr>
        <b/>
        <sz val="8"/>
        <rFont val="Verdana"/>
        <family val="2"/>
      </rPr>
      <t>Verwijzing naar een ras</t>
    </r>
    <r>
      <rPr>
        <sz val="8"/>
        <rFont val="Verdana"/>
        <family val="2"/>
      </rPr>
      <t xml:space="preserve">
Indien er op het document van de leverancier verwezen wordt naar een ras, is het ras:
- Hetzij wettelijk beschermd door kwekersrecht
- Hetzij officieel geregistreerd
- Hetzij algemeen bekend
- Hetzij opgenomen op een lijst van de leverancier.
De leverancier teeltmateriaal legt hiervoor een bewijs voor.</t>
    </r>
  </si>
  <si>
    <t>6.3 Registratie</t>
  </si>
  <si>
    <t>6.3.1.I</t>
  </si>
  <si>
    <t>P-Alle
BIG
BIN
BUG
BUN</t>
  </si>
  <si>
    <t>Het gebruik van gewasbeschermingsmiddelen voor landbouwkundig gebruik moet geregistreerd worden. 
De sierteler kan gebruik maken van bestaande documenten (bv. spuitdagboek, …), een perceels/ teeltfiche invullen of een ander soort document gebruiken. De behandeling van opgeslagen producten dient tevens geregistreerd te worden.
Voor gewasbeschermingsmiddelen, moeten de volgende gegevens geregistreerd worden:
- Commerciële benaming van het gebruikte product 
- Datum toediening 
- Behandelde teelt 
- Locatie van de behandelde teelt  (partij nummer of perceelnummer of opslageenheidnummer)
- Gebruikte dosis per ha of per ton
Voor biociden, moeten de volgende gegevens geregistreerd worden:
- Type behandelde uitrusting (machines, palletkisten, andere recipiënten, opslageenheid, voertuigen, infrastructuur)
- Datum behandeling
- Aangewend biocide (volledige handelsbenaming)
- Concentratie en gebruikte hoeveelheid.
Dit vereiste geldt ook wanneer behandelingen door derden worden uitgevoerd.</t>
  </si>
  <si>
    <t>6.3.2</t>
  </si>
  <si>
    <t xml:space="preserve">De aanwezigheid van schadelijke quarantaine organismen of ziekten. 
Vastgestelde quarantaineorganismen en plantenziekten met gevaar voor de veiligheid en gezondheid van producten van plantaardige oorsprong worden geregistreerd. De kopieën van het formulier voor verplichte meldingen worden bewaard. 
Siertelers moeten registers inzake maatregelen ter beheersing van gevaren voor de plantaardige producten bewaren. Zij moeten de relevante informatie in deze registers desgevraagd ter beschikking stellen van de bevoegde autoriteit.
</t>
  </si>
  <si>
    <t>6.3.3</t>
  </si>
  <si>
    <t xml:space="preserve">Resultaten van analyses 
Er wordt een ordelijk klassement van analysebulletins bijgehouden van de voor de plantengezondheid relevante analyses van bij planten genomen monsters of van andere monsters (bv. Percelen).
</t>
  </si>
  <si>
    <t>6.3.4</t>
  </si>
  <si>
    <t>De sierteler/groothandelaar beschikt over een klachtenprocedure om de volgende elementen te registreren: zijn eigen klachten tegenover leveranciers (aankopen) of tegenover derden die op zijn onderneming diensten hebben verricht,  en de klachten vanwege zijn eigen klanten.</t>
  </si>
  <si>
    <t>6.3.5*I</t>
  </si>
  <si>
    <t xml:space="preserve">Noteer op het registratieformulier op basis van welke monitoringsmethode overgegaan is tot interventie. </t>
  </si>
  <si>
    <t>6.3.6*I</t>
  </si>
  <si>
    <t>Registreer de niet chemische gewasbescherming.</t>
  </si>
  <si>
    <t>6.3.7*I</t>
  </si>
  <si>
    <t>Registreer het resultaat van de bestrijding.</t>
  </si>
  <si>
    <t>6.3.8*</t>
  </si>
  <si>
    <t>6.3.9*I</t>
  </si>
  <si>
    <t>6.4 Correctieve maatregelen</t>
  </si>
  <si>
    <t>6.4.1</t>
  </si>
  <si>
    <t>De sierteler/groothandelaar moet passende herstelmaatregelen nemen wanneer hij in kennis wordt gesteld van tijdens de officiële controles vastgestelde problemen.</t>
  </si>
  <si>
    <t>6.4.2</t>
  </si>
  <si>
    <t xml:space="preserve">De groothandelaar moet minstens één keer per drie jaar nakijken of alle gegevens correct geregistreerd en bewaard worden. Bij problemen moet hij het personeel een duidelijke en begrijpelijke instructie geven over de procedures inzake de registratie van de gegevens. </t>
  </si>
  <si>
    <t>7. Meldingsplicht</t>
  </si>
  <si>
    <t>7.1 Meldingsplicht</t>
  </si>
  <si>
    <t>7.1.1</t>
  </si>
  <si>
    <t>Op de hoogte zijn van de meldingsplicht en toepassen indien nodig.</t>
  </si>
  <si>
    <t xml:space="preserve">Checklist ingevuld op: </t>
  </si>
  <si>
    <t>…………..</t>
  </si>
  <si>
    <r>
      <t xml:space="preserve">Alle spuittoestellen  (inclusief gietwagens en vaste spuitbomen op containervelden en in serres) die geschikt zijn om Gewasbeschermingsmiddelen in vloeibare vorm toe te dienen op Belgisch grondgebied moeten gecontroleerd zijn volgens de wettelijke bepalingen. 
Dit vereiste is niet van toepassing voor rugspuit- en lansspuittoestellen (die over ten hoogste twee op het einde van een lans gemonteerde spuitdophouders beschikken).
Elke eigenaar van een spuittoestel dient om de drie jaar een verplichte keuring van ieder aan keuring onderworpen spuittoestel uit te voeren en dit op de datum, tijd en plaats van de oproeping, zelfs als het materieel pas verworven werd (nieuw of tweedehands). 
Indien hij niet opgeroepen wordt dient hij dit binnen de vijftien werkdagen vóór de vervaldatum van de vorige controle te melden aan de keuringsdienst. De eigenaar die zich niet ter keuring kan aanbieden op de plaats en de datum die zijn vermeld in de oproeping van de keuringsoverheid stelt de keuringsoverheid daarvan niet later dan 5 kalenderdagen voor de geplande keuringsdatum in kennis.
Alle spuittoestellen moeten goedgekeurd worden door: 
- Eenheid machines en Landbouwinfrastructuur van het Waals Centrum voor Waals Centrum voor Landbouwkundig Onderzoek (CRA-W) van Gembloux voor de provincies Waals-Brabant, Henegouwen, Luik, Luxemburg en Namen;
- Eenheid technologie en Voeding dienst keuring Spuittoestellen van het Instituut voor Landbouw- en Visserijonderzoek (ILVO) </t>
    </r>
    <r>
      <rPr>
        <sz val="8"/>
        <rFont val="Verdana"/>
        <family val="2"/>
      </rPr>
      <t>van Gent voor de provincies West-Vlaanderen, Oost-Vlaanderen, Antwerpen, Vlaams-Brabant, Limburg en het Brussels Hoofdstedelijk Gewest.
Alleen met gunstig gevolg gekeurde spuittoestellen mogen worden gebruikt in de periode die vermeld is op de door de keuringsdienst aangebrachte zelfklever evenals op het bezoeksrapport. 
Het verlies, de beschadiging of de verdwijning van het zelfklevende vignet moet onmiddellijk aan de keuringsoverheid gemeld worden.
De verkoper en de koper van een spuittoestel stellen samen binnen de dertig dagen de keuringsoverheid in kennis van de verkoop van het spuittoestel.
Wanneer een spuittoestel niet meer gebruikt wordt moet de eigenaar binnen de dertig dagen de keuringsoverheid ervan informeren, d.m.v. het voorziene formulier.</t>
    </r>
  </si>
  <si>
    <t>De leverancier van teeltmatériaal controleert regelmatig of het materiaal vris is van kwaliteitsorganismen vermeld in bijlage 5.</t>
  </si>
  <si>
    <t xml:space="preserve">Voor de toegelaten meststoffen en bodemverbeterende middelen afkomstig van afvalstoffen (bv. zuiveringsslib, slijpkalk, compost, enkelvoudige organische meststoffen, digestaat van organische oorsprong,  …) moet de teler beschikken over: 
-	Wallonië : het begeleidende document (volgens OWD-model) voor zuiveringsslib. Het gebruikscertificaat en het traceringsdocument voor andere producten op basis van afval (Besluit van Waalse Regering van 14.06.2001).
-	 Vlaanderen: De grondstoffenverklaring en het controle-attest van VLACO waar vereist volgens VLAREMA. Een kopie van de grondstoffenverklaring dient het transport te vergezellen. 
Indien van topeassing, moeten de analyseresultaten gedurende 5 jaar worden bijgehouden. </t>
  </si>
  <si>
    <t>4.5.17*I</t>
  </si>
  <si>
    <t>Respecteer 1 m teeltvrije zone langs de waterlopen zoals bepaald in de verzamelaanvraag en aangeduid op de fotoplannen van het e-loket (blauwe en paarse waterlopen). Deze geldt voor de inzaai van een nieuwe hoofdteelt na 1 september 2018.</t>
  </si>
  <si>
    <t>1F</t>
  </si>
  <si>
    <t>5.1.5*</t>
  </si>
  <si>
    <t>5.1.6*I</t>
  </si>
  <si>
    <t>Afvalhopen met gewas- en substraatresten ( bv. afdekken) adequaat beheren om contaminatie door ziekten en plagen te vermijden.</t>
  </si>
  <si>
    <t>5.1.18*a.I</t>
  </si>
  <si>
    <t>5.1.18*b.I</t>
  </si>
  <si>
    <t>5.1.19*I</t>
  </si>
  <si>
    <t>5.1.20*a.I</t>
  </si>
  <si>
    <t>5.1.20*b.I</t>
  </si>
  <si>
    <t>5.1.21*I</t>
  </si>
  <si>
    <r>
      <t xml:space="preserve">Waardplanten: </t>
    </r>
    <r>
      <rPr>
        <i/>
        <sz val="8"/>
        <rFont val="Verdana"/>
        <family val="2"/>
      </rPr>
      <t xml:space="preserve">Amelanchier Med., Chaenomeles Lindl., Cotoneaster Ehrh., Crataegus L., Cydonia Mill., Eriobotrya Lindl., Malus Mill., Mespilus L., Photinia davidiana (Dcne) Cardot, Pyracantha Roem., Pyrus L., Sorbus L. </t>
    </r>
    <r>
      <rPr>
        <sz val="8"/>
        <rFont val="Verdana"/>
        <family val="2"/>
      </rPr>
      <t xml:space="preserve">
Invoer van planten van </t>
    </r>
    <r>
      <rPr>
        <i/>
        <sz val="8"/>
        <rFont val="Verdana"/>
        <family val="2"/>
      </rPr>
      <t>Chaenomeles Lindl., Crataegus L., Cydonia Mill., Malus Mill. en Pyrus L.,</t>
    </r>
    <r>
      <rPr>
        <sz val="8"/>
        <rFont val="Verdana"/>
        <family val="2"/>
      </rPr>
      <t xml:space="preserve"> bestemd voor opplant, met uitzondering van slapende planten zonder blad, bloemen en vruchten is verboden vanuit Niet-Europese landen. 
Invoer van planten van </t>
    </r>
    <r>
      <rPr>
        <i/>
        <sz val="8"/>
        <rFont val="Verdana"/>
        <family val="2"/>
      </rPr>
      <t>Cydonia Mill., Malus Mill. en Pyrus L.</t>
    </r>
    <r>
      <rPr>
        <sz val="8"/>
        <rFont val="Verdana"/>
        <family val="2"/>
      </rPr>
      <t>, en hybriden daarvan, bestemd voor opplant, met uitzondering van zaden is verboden vanuit niet-Europese landen behalve mediterrane landen, Australië, Nieuw-Zeeland, Canada en de continentale staten van de VSA. 
Invoer van planten van Photinia Ldl., bestemd voor opplant, met uitzondering slapende planten zonder blad, bloemen en vruchten is verboden vanuit Verenigde Staten, China, Japan, de Republiek Korea en de Democratische Volksrepubliek Korea.
Waardplanten waarvan de invoer is toegelaten, moeten bij invoer in de Europese Unie vergezeld zijn  van een fytosanitair certificaat van de fytosanitaire diensten van het land van oorsprong.
Waardplanten moeten bij verkeer binnen de Europese Unie en dit tot bij de eindgebruiker (kleinhandelsstadium) van een plantenpaspoort voorzien zijn.
Opdat telers van waardplanten zouden kunnen voldoen aan specifieke eisen van beschermde gebieden in de EU om de afwezigheid van deze ziekte te garanderen, worden er bufferzones afgebakend. Het FAVV staat afwijkingen toe op dit teeltverbod in de bufferzone aan de telers die vóór 31 mei hun percelen via een officieel aangifteformulier aangeven aan de Lokale Controle Eenheid (LCE)</t>
    </r>
    <r>
      <rPr>
        <sz val="8"/>
        <rFont val="Verdana"/>
        <family val="2"/>
      </rPr>
      <t xml:space="preserve"> waar het bedrijf gevestigd is.</t>
    </r>
    <r>
      <rPr>
        <sz val="8"/>
        <rFont val="Verdana"/>
        <family val="2"/>
      </rPr>
      <t xml:space="preserve">
Op het formulier kan aangeduid worden voor welke percelen een ZP-plantenpaspoort wordt aangevraagd. 
Percelen waarvoor geen ZP-plantenpaspoort wordt aangevraagd worden 1 maal visueel geïnspecteerd, de andere percelen worden 2 maal visueel geïnspecteerd en bemonsterd om aanwezigheid van latente besmetting op te sporen.
Enkel waardplanten afkomstig van percelen waarvoor na de vereiste controles een schriftelijke toelating voor ZP-plantenpaspoorten wordt afgeleverd door het FAVV, mogen verstuurd worden naar beschermde gebieden.</t>
    </r>
  </si>
  <si>
    <r>
      <t xml:space="preserve">Het certificaat mag enkel worden afgeleverd nadat representatieve monsters zijn genomen, onderzocht en vrij bevonden van niet-Europese isolaten van het schadelijk organisme, en dat de planten afkomstig zijn uit een gebied dat bekend is als vrij van niet-Europese isolaten van Phytophtora ramorum, in dat geval moet de naam van het gebied vermeld worden in het vak “plaats van oorsprong” op het fytosanitair certificaat, of de planten tijdens officiële inspecties, met inbegrip van laboratoriumtests in geval van symptomen, verricht sedert het begin van de laatste volledige vegetatiecyclus op de plaats van productie, vrij bevonden zijn van symptomen.
Planten van Viburnum spp. L., Camellia spp. L. en Rhododendron spp. L., andere dan R. simsii Planch. (kamerazalea)  moeten bij verkeer binnen de Europese Unie en dit tot bij de eindgebruiker (het kleinhandelsstadium) van een plantenpaspoort voorzien zijn.
Deze soorten dienen vergezeld te zijn van een plantenpaspoort tot het stadium van de eindgebruiker. Deze planten mogen slechts in het verkeer worden gebracht indien ze officieel zijn geïnspecteerd, met bemonstering bij vaststelling van verdachte symptomen, en vrij bevonden zijn van P. ramorum. 
</t>
    </r>
    <r>
      <rPr>
        <sz val="8"/>
        <rFont val="Verdana"/>
        <family val="2"/>
      </rPr>
      <t>Let op: de symptomen op blaadjes van rhododendrons zijn soms heel subtiel (kleine vlekjes van enkele mm).</t>
    </r>
  </si>
  <si>
    <r>
      <rPr>
        <sz val="8"/>
        <rFont val="Verdana"/>
        <family val="2"/>
      </rPr>
      <t>De aanwezigheid van kwaliteitsorganismen</t>
    </r>
    <r>
      <rPr>
        <sz val="8"/>
        <rFont val="Verdana"/>
        <family val="2"/>
      </rPr>
      <t xml:space="preserve">
Vastgestelde kwaliteitsorganismen worden geregistreerd. Leveranciers teeltmateriaal moeten registers inzake maatregelen ter beheersing van deze kwaliteitsorganismen bewaren. Zij moeten de relevante informatie in deze registers desgevraagd ter beschikking stellen van de bevoegde entiteit,</t>
    </r>
  </si>
  <si>
    <r>
      <rPr>
        <sz val="8"/>
        <rFont val="Verdana"/>
        <family val="2"/>
      </rPr>
      <t>Resultaten van analyses</t>
    </r>
    <r>
      <rPr>
        <sz val="8"/>
        <rFont val="Verdana"/>
        <family val="2"/>
      </rPr>
      <t xml:space="preserve">
Er wordt een ordelijk klassement van analysebulletins van resultaten van monsters van kwaliteitsorganismen bijgehouen.</t>
    </r>
  </si>
  <si>
    <t>Behandeling van het uitgangsmateriaal vóór het planten of uitzetten (besparing van de hoeveelheid actieve stof door beperkte oppervlakte).</t>
  </si>
  <si>
    <t>Optimalisatie van de bodemvruchtbaarheid op basis van een adequate analyse van bodem, substraat of irrigatiewater bij de aanleg of heraanleg van een perceel en vervolgens om de 3-5 jaar of per teeltcyclus. Voor substraatteelten wordt de bemesting aangepast in functie van de behoeften van de teelt en de voedingstoestand  van het substraat volgens de leverancier of een analyse. In geval van een voedingsprobleem wordt een analyse van het substraat en/of irrigatiewater uitgevoerd.</t>
  </si>
  <si>
    <t>4.4 Alternatieve bestrijdingsmethoden</t>
  </si>
  <si>
    <t>4.3 Methoden voor monitoring en interventiebeslissing</t>
  </si>
  <si>
    <t>4.2 Maatregelen om de belangrijke nuttige organismen te beschermen en bevorderen</t>
  </si>
  <si>
    <t>Bijlage 5 - Kwaliteitsorganismen</t>
  </si>
  <si>
    <r>
      <t xml:space="preserve">4.5    </t>
    </r>
    <r>
      <rPr>
        <i/>
        <u/>
        <sz val="11"/>
        <color rgb="FF000000"/>
        <rFont val="Verdana"/>
        <family val="2"/>
      </rPr>
      <t>Maatregelen ter voorkoming van bodemerosie (in Vlaanderen)</t>
    </r>
  </si>
  <si>
    <t>----- : keuzeoptie</t>
  </si>
  <si>
    <t>Teeltcategorie</t>
  </si>
  <si>
    <t>Paarse percelen</t>
  </si>
  <si>
    <t>Rode percelen</t>
  </si>
  <si>
    <t>Teelten die jaarrond de bodem bedekken</t>
  </si>
  <si>
    <t>Verbod op het omzetten van blijvend grassland naar akkerland met uitzondering van grassland aangelegd in uitvoering van BO of Erosiebesluit van de Vlaamse regering</t>
  </si>
  <si>
    <r>
      <t xml:space="preserve">Teelten ingezaaid </t>
    </r>
    <r>
      <rPr>
        <u/>
        <sz val="10"/>
        <color rgb="FF000000"/>
        <rFont val="Verdana"/>
        <family val="2"/>
      </rPr>
      <t>vóór 1 januari</t>
    </r>
    <r>
      <rPr>
        <sz val="10"/>
        <color rgb="FF000000"/>
        <rFont val="Verdana"/>
        <family val="2"/>
      </rPr>
      <t xml:space="preserve">, </t>
    </r>
    <r>
      <rPr>
        <i/>
        <sz val="10"/>
        <color rgb="FF000000"/>
        <rFont val="Verdana"/>
        <family val="2"/>
      </rPr>
      <t>vb wintertarwe, wintergerst, koolzaad, …</t>
    </r>
  </si>
  <si>
    <t xml:space="preserve">Basispakket </t>
  </si>
  <si>
    <t>EN</t>
  </si>
  <si>
    <t>OF</t>
  </si>
  <si>
    <t>Keuzepakket bufferstroken</t>
  </si>
  <si>
    <t>Of</t>
  </si>
  <si>
    <t xml:space="preserve">Keuzepakket teelttechnische maatregelen </t>
  </si>
  <si>
    <t>Keuzepakket teelttechnische maatregelen</t>
  </si>
  <si>
    <t>Keuzepakket structurele erosiebestrijdingswerken</t>
  </si>
  <si>
    <r>
      <t xml:space="preserve">Teelten ingezaaid </t>
    </r>
    <r>
      <rPr>
        <u/>
        <sz val="10"/>
        <color rgb="FF000000"/>
        <rFont val="Verdana"/>
        <family val="2"/>
      </rPr>
      <t>na 1 januari</t>
    </r>
    <r>
      <rPr>
        <sz val="10"/>
        <color rgb="FF000000"/>
        <rFont val="Verdana"/>
        <family val="2"/>
      </rPr>
      <t xml:space="preserve">, </t>
    </r>
    <r>
      <rPr>
        <i/>
        <sz val="10"/>
        <color rgb="FF000000"/>
        <rFont val="Verdana"/>
        <family val="2"/>
      </rPr>
      <t>vb suikerbieten, zomergranen, mais, groenten, ruggenteelten</t>
    </r>
  </si>
  <si>
    <t>Beschrijving van de paketten</t>
  </si>
  <si>
    <t>Basispakket voor paarse en rode percelen</t>
  </si>
  <si>
    <r>
      <t>·</t>
    </r>
    <r>
      <rPr>
        <sz val="7"/>
        <color rgb="FF000000"/>
        <rFont val="Times New Roman"/>
        <family val="1"/>
      </rPr>
      <t xml:space="preserve">         </t>
    </r>
    <r>
      <rPr>
        <sz val="10"/>
        <color rgb="FF000000"/>
        <rFont val="Verdana"/>
        <family val="2"/>
      </rPr>
      <t xml:space="preserve">Indien teelt geoogst wordt </t>
    </r>
    <r>
      <rPr>
        <b/>
        <sz val="10"/>
        <color rgb="FF000000"/>
        <rFont val="Verdana"/>
        <family val="2"/>
      </rPr>
      <t>vóór</t>
    </r>
    <r>
      <rPr>
        <sz val="10"/>
        <color rgb="FF000000"/>
        <rFont val="Verdana"/>
        <family val="2"/>
      </rPr>
      <t xml:space="preserve"> 15/10: </t>
    </r>
  </si>
  <si>
    <r>
      <t xml:space="preserve">    o</t>
    </r>
    <r>
      <rPr>
        <sz val="7"/>
        <color rgb="FF000000"/>
        <rFont val="Times New Roman"/>
        <family val="1"/>
      </rPr>
      <t xml:space="preserve">    </t>
    </r>
    <r>
      <rPr>
        <i/>
        <sz val="10"/>
        <color rgb="FF000000"/>
        <rFont val="Verdana"/>
        <family val="2"/>
      </rPr>
      <t xml:space="preserve">Inzaai </t>
    </r>
    <r>
      <rPr>
        <sz val="10"/>
        <color rgb="FF000000"/>
        <rFont val="Verdana"/>
        <family val="2"/>
      </rPr>
      <t xml:space="preserve">van een </t>
    </r>
    <r>
      <rPr>
        <i/>
        <sz val="10"/>
        <color rgb="FF000000"/>
        <rFont val="Verdana"/>
        <family val="2"/>
      </rPr>
      <t xml:space="preserve">groenbedekker </t>
    </r>
    <r>
      <rPr>
        <sz val="10"/>
        <color rgb="FF000000"/>
        <rFont val="Verdana"/>
        <family val="2"/>
      </rPr>
      <t>voor 1/12, OF</t>
    </r>
  </si>
  <si>
    <r>
      <t xml:space="preserve">    o</t>
    </r>
    <r>
      <rPr>
        <sz val="7"/>
        <color rgb="FF000000"/>
        <rFont val="Times New Roman"/>
        <family val="1"/>
      </rPr>
      <t xml:space="preserve">    </t>
    </r>
    <r>
      <rPr>
        <i/>
        <sz val="10"/>
        <color rgb="FF000000"/>
        <rFont val="Verdana"/>
        <family val="2"/>
      </rPr>
      <t xml:space="preserve">Inzaai </t>
    </r>
    <r>
      <rPr>
        <sz val="10"/>
        <color rgb="FF000000"/>
        <rFont val="Verdana"/>
        <family val="2"/>
      </rPr>
      <t xml:space="preserve">van een </t>
    </r>
    <r>
      <rPr>
        <i/>
        <sz val="10"/>
        <color rgb="FF000000"/>
        <rFont val="Verdana"/>
        <family val="2"/>
      </rPr>
      <t xml:space="preserve">andere teelt </t>
    </r>
    <r>
      <rPr>
        <sz val="10"/>
        <color rgb="FF000000"/>
        <rFont val="Verdana"/>
        <family val="2"/>
      </rPr>
      <t>voor 1/12</t>
    </r>
  </si>
  <si>
    <r>
      <t>·</t>
    </r>
    <r>
      <rPr>
        <sz val="7"/>
        <color rgb="FF000000"/>
        <rFont val="Times New Roman"/>
        <family val="1"/>
      </rPr>
      <t xml:space="preserve">         </t>
    </r>
    <r>
      <rPr>
        <sz val="10"/>
        <color rgb="FF000000"/>
        <rFont val="Verdana"/>
        <family val="2"/>
      </rPr>
      <t xml:space="preserve">Indien teelt geoogst wordt </t>
    </r>
    <r>
      <rPr>
        <b/>
        <sz val="10"/>
        <color rgb="FF000000"/>
        <rFont val="Verdana"/>
        <family val="2"/>
      </rPr>
      <t>na</t>
    </r>
    <r>
      <rPr>
        <sz val="10"/>
        <color rgb="FF000000"/>
        <rFont val="Verdana"/>
        <family val="2"/>
      </rPr>
      <t xml:space="preserve"> 15/10: </t>
    </r>
  </si>
  <si>
    <r>
      <t xml:space="preserve">    o</t>
    </r>
    <r>
      <rPr>
        <sz val="7"/>
        <color rgb="FF000000"/>
        <rFont val="Times New Roman"/>
        <family val="1"/>
      </rPr>
      <t xml:space="preserve">    </t>
    </r>
    <r>
      <rPr>
        <i/>
        <sz val="10"/>
        <color rgb="FF000000"/>
        <rFont val="Verdana"/>
        <family val="2"/>
      </rPr>
      <t>Bodem niet-kerend bewerken</t>
    </r>
    <r>
      <rPr>
        <sz val="10"/>
        <color rgb="FF000000"/>
        <rFont val="Verdana"/>
        <family val="2"/>
      </rPr>
      <t xml:space="preserve"> voor 1/12, OF</t>
    </r>
  </si>
  <si>
    <r>
      <t xml:space="preserve">    o</t>
    </r>
    <r>
      <rPr>
        <sz val="7"/>
        <color rgb="FF000000"/>
        <rFont val="Times New Roman"/>
        <family val="1"/>
      </rPr>
      <t xml:space="preserve">    </t>
    </r>
    <r>
      <rPr>
        <i/>
        <sz val="10"/>
        <color rgb="FF000000"/>
        <rFont val="Verdana"/>
        <family val="2"/>
      </rPr>
      <t xml:space="preserve">Inzaai </t>
    </r>
    <r>
      <rPr>
        <sz val="10"/>
        <color rgb="FF000000"/>
        <rFont val="Verdana"/>
        <family val="2"/>
      </rPr>
      <t xml:space="preserve">van een </t>
    </r>
    <r>
      <rPr>
        <i/>
        <sz val="10"/>
        <color rgb="FF000000"/>
        <rFont val="Verdana"/>
        <family val="2"/>
      </rPr>
      <t xml:space="preserve">andere teelt </t>
    </r>
    <r>
      <rPr>
        <sz val="10"/>
        <color rgb="FF000000"/>
        <rFont val="Verdana"/>
        <family val="2"/>
      </rPr>
      <t>voor 1/12, OF</t>
    </r>
  </si>
  <si>
    <r>
      <t xml:space="preserve">    o</t>
    </r>
    <r>
      <rPr>
        <sz val="7"/>
        <color rgb="FF000000"/>
        <rFont val="Times New Roman"/>
        <family val="1"/>
      </rPr>
      <t xml:space="preserve">    </t>
    </r>
    <r>
      <rPr>
        <sz val="10"/>
        <color rgb="FF000000"/>
        <rFont val="Verdana"/>
        <family val="2"/>
      </rPr>
      <t xml:space="preserve">Behoud van bodembedekking door </t>
    </r>
    <r>
      <rPr>
        <i/>
        <sz val="10"/>
        <color rgb="FF000000"/>
        <rFont val="Verdana"/>
        <family val="2"/>
      </rPr>
      <t>oogstresten</t>
    </r>
    <r>
      <rPr>
        <sz val="10"/>
        <color rgb="FF000000"/>
        <rFont val="Verdana"/>
        <family val="2"/>
      </rPr>
      <t xml:space="preserve"> bij korrelmais, spruiten</t>
    </r>
  </si>
  <si>
    <t xml:space="preserve">           en andere koolsoorten tot inzaai volgende teelt OF</t>
  </si>
  <si>
    <r>
      <t xml:space="preserve">    o</t>
    </r>
    <r>
      <rPr>
        <sz val="7"/>
        <color rgb="FF000000"/>
        <rFont val="Times New Roman"/>
        <family val="1"/>
      </rPr>
      <t xml:space="preserve">     </t>
    </r>
    <r>
      <rPr>
        <sz val="10"/>
        <color rgb="FF000000"/>
        <rFont val="Verdana"/>
        <family val="2"/>
      </rPr>
      <t>Het toepassen van wintervoorploegen (winterlabeur) voor percelen</t>
    </r>
  </si>
  <si>
    <t xml:space="preserve">           met een klei- of leembodem</t>
  </si>
  <si>
    <r>
      <t>·</t>
    </r>
    <r>
      <rPr>
        <sz val="7"/>
        <color rgb="FF000000"/>
        <rFont val="Times New Roman"/>
        <family val="1"/>
      </rPr>
      <t xml:space="preserve">         </t>
    </r>
    <r>
      <rPr>
        <sz val="10"/>
        <color rgb="FF000000"/>
        <rFont val="Verdana"/>
        <family val="2"/>
      </rPr>
      <t>Indien teelt niet geoogst op 1/12:</t>
    </r>
  </si>
  <si>
    <r>
      <t xml:space="preserve">    o</t>
    </r>
    <r>
      <rPr>
        <sz val="7"/>
        <color rgb="FF000000"/>
        <rFont val="Times New Roman"/>
        <family val="1"/>
      </rPr>
      <t xml:space="preserve">    </t>
    </r>
    <r>
      <rPr>
        <sz val="10"/>
        <color rgb="FF000000"/>
        <rFont val="Verdana"/>
        <family val="2"/>
      </rPr>
      <t>Behoud van teelt of teeltresten OF</t>
    </r>
  </si>
  <si>
    <r>
      <t xml:space="preserve">Keuzepakket structurele erosiebestrijdingswerken: </t>
    </r>
    <r>
      <rPr>
        <b/>
        <sz val="10"/>
        <color rgb="FF000000"/>
        <rFont val="Verdana"/>
        <family val="2"/>
      </rPr>
      <t>minstens 1 van volgende</t>
    </r>
  </si>
  <si>
    <t>maatregelen uitvoeren:</t>
  </si>
  <si>
    <r>
      <t>·</t>
    </r>
    <r>
      <rPr>
        <sz val="7"/>
        <color rgb="FF000000"/>
        <rFont val="Times New Roman"/>
        <family val="1"/>
      </rPr>
      <t xml:space="preserve">           </t>
    </r>
    <r>
      <rPr>
        <sz val="10"/>
        <color rgb="FF000000"/>
        <rFont val="Verdana"/>
        <family val="2"/>
      </rPr>
      <t>Het hebben of aanleggen van een bufferende aarden dam met een erosiepoel,</t>
    </r>
  </si>
  <si>
    <t xml:space="preserve">       eventueel met een geleidende aarden dam</t>
  </si>
  <si>
    <r>
      <t>·</t>
    </r>
    <r>
      <rPr>
        <sz val="7"/>
        <color rgb="FF000000"/>
        <rFont val="Times New Roman"/>
        <family val="1"/>
      </rPr>
      <t xml:space="preserve">           </t>
    </r>
    <r>
      <rPr>
        <sz val="10"/>
        <color rgb="FF000000"/>
        <rFont val="Verdana"/>
        <family val="2"/>
      </rPr>
      <t>Het hebben of aanleggen van een bufferbekken, eventueel met een geleidende</t>
    </r>
  </si>
  <si>
    <t xml:space="preserve">       aarden dam</t>
  </si>
  <si>
    <t xml:space="preserve">PAARS PERCEEL </t>
  </si>
  <si>
    <r>
      <t xml:space="preserve">Keuzepakket bufferstrook (*): </t>
    </r>
    <r>
      <rPr>
        <b/>
        <sz val="10"/>
        <color rgb="FF000000"/>
        <rFont val="Verdana"/>
        <family val="2"/>
      </rPr>
      <t>minstens 1 van volgende maatregelen uitvoeren:</t>
    </r>
  </si>
  <si>
    <r>
      <t>·</t>
    </r>
    <r>
      <rPr>
        <sz val="7"/>
        <color rgb="FF000000"/>
        <rFont val="Times New Roman"/>
        <family val="1"/>
      </rPr>
      <t>         </t>
    </r>
    <r>
      <rPr>
        <i/>
        <sz val="10"/>
        <color rgb="FF000000"/>
        <rFont val="Verdana"/>
        <family val="2"/>
      </rPr>
      <t xml:space="preserve">Grasbufferstrook </t>
    </r>
    <r>
      <rPr>
        <sz val="10"/>
        <color rgb="FF000000"/>
        <rFont val="Verdana"/>
        <family val="2"/>
      </rPr>
      <t>van minstens 9 m breed bij perceel met uniforme helling</t>
    </r>
  </si>
  <si>
    <t xml:space="preserve">      ism bedrijfsplanner erosiecoördinator</t>
  </si>
  <si>
    <r>
      <t>·</t>
    </r>
    <r>
      <rPr>
        <sz val="7"/>
        <color rgb="FF000000"/>
        <rFont val="Times New Roman"/>
        <family val="1"/>
      </rPr>
      <t>         </t>
    </r>
    <r>
      <rPr>
        <i/>
        <sz val="10"/>
        <color rgb="FF000000"/>
        <rFont val="Verdana"/>
        <family val="2"/>
      </rPr>
      <t>Grasgang</t>
    </r>
    <r>
      <rPr>
        <sz val="10"/>
        <color rgb="FF000000"/>
        <rFont val="Verdana"/>
        <family val="2"/>
      </rPr>
      <t xml:space="preserve"> van minstens 12 m breed bij perceel met sonk / droge valley ism</t>
    </r>
  </si>
  <si>
    <t xml:space="preserve">      bedrijfsplanner of erosiecoödinator</t>
  </si>
  <si>
    <r>
      <t>·</t>
    </r>
    <r>
      <rPr>
        <sz val="7"/>
        <color rgb="FF000000"/>
        <rFont val="Times New Roman"/>
        <family val="1"/>
      </rPr>
      <t>         </t>
    </r>
    <r>
      <rPr>
        <i/>
        <sz val="10"/>
        <color rgb="FF000000"/>
        <rFont val="Verdana"/>
        <family val="2"/>
      </rPr>
      <t>Graszone</t>
    </r>
    <r>
      <rPr>
        <sz val="10"/>
        <color rgb="FF000000"/>
        <rFont val="Verdana"/>
        <family val="2"/>
      </rPr>
      <t xml:space="preserve"> bij perceel met complexe topografie, ism erosiespecialist ism</t>
    </r>
  </si>
  <si>
    <r>
      <t>·</t>
    </r>
    <r>
      <rPr>
        <sz val="7"/>
        <color rgb="FF000000"/>
        <rFont val="Times New Roman"/>
        <family val="1"/>
      </rPr>
      <t>         </t>
    </r>
    <r>
      <rPr>
        <i/>
        <sz val="10"/>
        <color rgb="FF000000"/>
        <rFont val="Verdana"/>
        <family val="2"/>
      </rPr>
      <t>Dam uit plantaardige materialen, eventueel in combinatie met een</t>
    </r>
  </si>
  <si>
    <t>grasbufferstrook bij een perceel met complexe topografie ism bedrijfsplanner of       erosiecoödinator</t>
  </si>
  <si>
    <t>(*) : Indien BO erosie, dan vervalt de vergoeding voor het gedeelte erosie.</t>
  </si>
  <si>
    <r>
      <t xml:space="preserve">Keuzepakket teeltechnische maatregelen : </t>
    </r>
    <r>
      <rPr>
        <b/>
        <sz val="10"/>
        <color rgb="FF000000"/>
        <rFont val="Verdana"/>
        <family val="2"/>
      </rPr>
      <t>minstens 1 van volgende</t>
    </r>
  </si>
  <si>
    <t>maatregelen uitvoeren</t>
  </si>
  <si>
    <r>
      <t>·</t>
    </r>
    <r>
      <rPr>
        <sz val="7"/>
        <color rgb="FF000000"/>
        <rFont val="Times New Roman"/>
        <family val="1"/>
      </rPr>
      <t xml:space="preserve">           </t>
    </r>
    <r>
      <rPr>
        <i/>
        <sz val="10"/>
        <color rgb="FF000000"/>
        <rFont val="Verdana"/>
        <family val="2"/>
      </rPr>
      <t>Niet kerende bodembewerking voor inzaai teelt</t>
    </r>
  </si>
  <si>
    <r>
      <t>·</t>
    </r>
    <r>
      <rPr>
        <sz val="7"/>
        <color rgb="FF000000"/>
        <rFont val="Times New Roman"/>
        <family val="1"/>
      </rPr>
      <t xml:space="preserve">           </t>
    </r>
    <r>
      <rPr>
        <i/>
        <sz val="10"/>
        <color rgb="FF000000"/>
        <rFont val="Verdana"/>
        <family val="2"/>
      </rPr>
      <t xml:space="preserve">Direct inzaai    </t>
    </r>
  </si>
  <si>
    <r>
      <t>·</t>
    </r>
    <r>
      <rPr>
        <sz val="7"/>
        <color rgb="FF000000"/>
        <rFont val="Times New Roman"/>
        <family val="1"/>
      </rPr>
      <t xml:space="preserve">           </t>
    </r>
    <r>
      <rPr>
        <i/>
        <sz val="10"/>
        <color rgb="FF000000"/>
        <rFont val="Verdana"/>
        <family val="2"/>
      </rPr>
      <t>Strip till bij inzaai teelt</t>
    </r>
  </si>
  <si>
    <r>
      <t>·</t>
    </r>
    <r>
      <rPr>
        <sz val="7"/>
        <color rgb="FF000000"/>
        <rFont val="Times New Roman"/>
        <family val="1"/>
      </rPr>
      <t xml:space="preserve">           </t>
    </r>
    <r>
      <rPr>
        <i/>
        <sz val="10"/>
        <color rgb="FF000000"/>
        <rFont val="Verdana"/>
        <family val="2"/>
      </rPr>
      <t>Drempels verplicht bij niet-biologische aardappelen. Bij biologische aardappelteelt</t>
    </r>
  </si>
  <si>
    <t xml:space="preserve">       is schoffelen en wieden toegelaten als alternatief voor drempels</t>
  </si>
  <si>
    <r>
      <t>·</t>
    </r>
    <r>
      <rPr>
        <sz val="7"/>
        <color rgb="FF000000"/>
        <rFont val="Times New Roman"/>
        <family val="1"/>
      </rPr>
      <t xml:space="preserve">           </t>
    </r>
    <r>
      <rPr>
        <i/>
        <sz val="10"/>
        <color rgb="FF000000"/>
        <rFont val="Verdana"/>
        <family val="2"/>
      </rPr>
      <t>Drempeltjes, of diepe tandbewerking bij andere ruggenteelten</t>
    </r>
  </si>
  <si>
    <t>RODE PERCEEL</t>
  </si>
  <si>
    <r>
      <t>·</t>
    </r>
    <r>
      <rPr>
        <sz val="7"/>
        <color rgb="FF000000"/>
        <rFont val="Times New Roman"/>
        <family val="1"/>
      </rPr>
      <t xml:space="preserve">           </t>
    </r>
    <r>
      <rPr>
        <i/>
        <sz val="10"/>
        <color rgb="FF000000"/>
        <rFont val="Verdana"/>
        <family val="2"/>
      </rPr>
      <t xml:space="preserve">Grasbufferstrook </t>
    </r>
    <r>
      <rPr>
        <sz val="10"/>
        <color rgb="FF000000"/>
        <rFont val="Verdana"/>
        <family val="2"/>
      </rPr>
      <t xml:space="preserve">van minstens 9 m breed bij perceel met uniforme helling </t>
    </r>
  </si>
  <si>
    <r>
      <t>·</t>
    </r>
    <r>
      <rPr>
        <sz val="7"/>
        <color rgb="FF000000"/>
        <rFont val="Times New Roman"/>
        <family val="1"/>
      </rPr>
      <t xml:space="preserve">           </t>
    </r>
    <r>
      <rPr>
        <i/>
        <sz val="10"/>
        <color rgb="FF000000"/>
        <rFont val="Verdana"/>
        <family val="2"/>
      </rPr>
      <t>Grasgang</t>
    </r>
    <r>
      <rPr>
        <sz val="10"/>
        <color rgb="FF000000"/>
        <rFont val="Verdana"/>
        <family val="2"/>
      </rPr>
      <t xml:space="preserve"> van minstens 12 m breed bij perceel met sonk / droge valley </t>
    </r>
  </si>
  <si>
    <r>
      <t>·</t>
    </r>
    <r>
      <rPr>
        <sz val="7"/>
        <color rgb="FF000000"/>
        <rFont val="Times New Roman"/>
        <family val="1"/>
      </rPr>
      <t xml:space="preserve">           </t>
    </r>
    <r>
      <rPr>
        <i/>
        <sz val="10"/>
        <color rgb="FF000000"/>
        <rFont val="Verdana"/>
        <family val="2"/>
      </rPr>
      <t>Graszone</t>
    </r>
    <r>
      <rPr>
        <sz val="10"/>
        <color rgb="FF000000"/>
        <rFont val="Verdana"/>
        <family val="2"/>
      </rPr>
      <t xml:space="preserve"> bij perceel met complexe topografie, ism bedrijfsplanner of erosiespecialist</t>
    </r>
  </si>
  <si>
    <r>
      <t>·</t>
    </r>
    <r>
      <rPr>
        <sz val="7"/>
        <color rgb="FF000000"/>
        <rFont val="Times New Roman"/>
        <family val="1"/>
      </rPr>
      <t xml:space="preserve">           </t>
    </r>
    <r>
      <rPr>
        <i/>
        <sz val="10"/>
        <color rgb="FF000000"/>
        <rFont val="Verdana"/>
        <family val="2"/>
      </rPr>
      <t>Dam uit plantaardige materialen, eventueel in combinatie met een grasbufferstrook  bij een     perceel met complexe topografie ism bedrijfsplanner of erosiecoödinator.</t>
    </r>
  </si>
  <si>
    <t>(*): Indien BO erosie, dan vervalt de vergoeding voor het gedeelte erosie.</t>
  </si>
  <si>
    <r>
      <t xml:space="preserve">Keuzepakket teeltechnische maatregelen: </t>
    </r>
    <r>
      <rPr>
        <b/>
        <sz val="10"/>
        <color rgb="FF000000"/>
        <rFont val="Verdana"/>
        <family val="2"/>
      </rPr>
      <t>minstens 1 van volgende</t>
    </r>
  </si>
  <si>
    <r>
      <t>·</t>
    </r>
    <r>
      <rPr>
        <sz val="7"/>
        <color rgb="FF000000"/>
        <rFont val="Times New Roman"/>
        <family val="1"/>
      </rPr>
      <t xml:space="preserve">           </t>
    </r>
    <r>
      <rPr>
        <sz val="10"/>
        <color rgb="FF000000"/>
        <rFont val="Verdana"/>
        <family val="2"/>
      </rPr>
      <t>Niet kerende bodembewerking voor inzaai teelt</t>
    </r>
  </si>
  <si>
    <r>
      <t>·</t>
    </r>
    <r>
      <rPr>
        <sz val="7"/>
        <color rgb="FF000000"/>
        <rFont val="Times New Roman"/>
        <family val="1"/>
      </rPr>
      <t xml:space="preserve">           </t>
    </r>
    <r>
      <rPr>
        <sz val="10"/>
        <color rgb="FF000000"/>
        <rFont val="Verdana"/>
        <family val="2"/>
      </rPr>
      <t>Direct inzaai</t>
    </r>
  </si>
  <si>
    <r>
      <t>·</t>
    </r>
    <r>
      <rPr>
        <sz val="7"/>
        <color rgb="FF000000"/>
        <rFont val="Times New Roman"/>
        <family val="1"/>
      </rPr>
      <t xml:space="preserve">           </t>
    </r>
    <r>
      <rPr>
        <sz val="10"/>
        <color rgb="FF000000"/>
        <rFont val="Verdana"/>
        <family val="2"/>
      </rPr>
      <t>Strip till bij inzaai teelt</t>
    </r>
  </si>
  <si>
    <r>
      <t>·</t>
    </r>
    <r>
      <rPr>
        <sz val="7"/>
        <color rgb="FF000000"/>
        <rFont val="Times New Roman"/>
        <family val="1"/>
      </rPr>
      <t xml:space="preserve">           </t>
    </r>
    <r>
      <rPr>
        <i/>
        <sz val="10"/>
        <color rgb="FF000000"/>
        <rFont val="Verdana"/>
        <family val="2"/>
      </rPr>
      <t>Drempels verplicht bij niet-biologische aardappelen. Bij biologische aardappelteelt         is  schoffelen en wieden toegelaten als alternatief voor drempels</t>
    </r>
  </si>
  <si>
    <r>
      <t>·</t>
    </r>
    <r>
      <rPr>
        <sz val="7"/>
        <color rgb="FF000000"/>
        <rFont val="Times New Roman"/>
        <family val="1"/>
      </rPr>
      <t xml:space="preserve">           </t>
    </r>
    <r>
      <rPr>
        <sz val="10"/>
        <color rgb="FF000000"/>
        <rFont val="Verdana"/>
        <family val="2"/>
      </rPr>
      <t>Drempeltjes, of diepe tandbewerking bij andere ruggenteelten</t>
    </r>
  </si>
  <si>
    <r>
      <t>·</t>
    </r>
    <r>
      <rPr>
        <sz val="7"/>
        <color rgb="FF000000"/>
        <rFont val="Times New Roman"/>
        <family val="1"/>
      </rPr>
      <t xml:space="preserve">           </t>
    </r>
    <r>
      <rPr>
        <sz val="10"/>
        <color rgb="FF000000"/>
        <rFont val="Verdana"/>
        <family val="2"/>
      </rPr>
      <t>Onbeteelde zones (rijpaden, kopakkers) inzaaien met gras in de groeifase van de</t>
    </r>
  </si>
  <si>
    <t xml:space="preserve">       teelt</t>
  </si>
  <si>
    <r>
      <t>·</t>
    </r>
    <r>
      <rPr>
        <sz val="7"/>
        <color rgb="FF000000"/>
        <rFont val="Times New Roman"/>
        <family val="1"/>
      </rPr>
      <t xml:space="preserve">           </t>
    </r>
    <r>
      <rPr>
        <sz val="10"/>
        <color rgb="FF000000"/>
        <rFont val="Verdana"/>
        <family val="2"/>
      </rPr>
      <t>Zaaien volgens hoogtelijnen bij andere dan ruggenteelten</t>
    </r>
  </si>
  <si>
    <r>
      <t>·</t>
    </r>
    <r>
      <rPr>
        <sz val="7"/>
        <color rgb="FF000000"/>
        <rFont val="Times New Roman"/>
        <family val="1"/>
      </rPr>
      <t xml:space="preserve">           </t>
    </r>
    <r>
      <rPr>
        <sz val="10"/>
        <color rgb="FF000000"/>
        <rFont val="Verdana"/>
        <family val="2"/>
      </rPr>
      <t>De onbeteelde kopakkers inzaaien met gras in de groeifase van de teelt</t>
    </r>
  </si>
  <si>
    <r>
      <t>·</t>
    </r>
    <r>
      <rPr>
        <sz val="7"/>
        <color rgb="FF000000"/>
        <rFont val="Times New Roman"/>
        <family val="1"/>
      </rPr>
      <t xml:space="preserve">           </t>
    </r>
    <r>
      <rPr>
        <b/>
        <u/>
        <sz val="10"/>
        <color rgb="FF000000"/>
        <rFont val="Verdana"/>
        <family val="2"/>
      </rPr>
      <t>MEERJARIGE TEELTEN</t>
    </r>
  </si>
  <si>
    <r>
      <t xml:space="preserve">Meerjarige teelten, </t>
    </r>
    <r>
      <rPr>
        <i/>
        <sz val="9"/>
        <color rgb="FF000000"/>
        <rFont val="Verdana"/>
        <family val="2"/>
      </rPr>
      <t>vb. fruitteelt, boomkwekerij, …</t>
    </r>
  </si>
  <si>
    <t>Teelt + gras of andere waterdoorlatende bodembedekking zorgen voor &gt; 80 % bodembedekking</t>
  </si>
  <si>
    <t xml:space="preserve">Teelt + gas of andere waterdoorlatende bodembedekking zorgen </t>
  </si>
  <si>
    <t>voor &gt; 80 % bodembedekking</t>
  </si>
  <si>
    <t>De leverancier identificeert de kritische punten.</t>
  </si>
  <si>
    <t>4.1.15*</t>
  </si>
  <si>
    <t>Naam van de onderneming:</t>
  </si>
  <si>
    <t>Adres:</t>
  </si>
  <si>
    <t xml:space="preserve">Stad : </t>
  </si>
  <si>
    <t xml:space="preserve">Postcode : </t>
  </si>
  <si>
    <t xml:space="preserve">Land : </t>
  </si>
  <si>
    <t>Exploitant:</t>
  </si>
  <si>
    <t>GSM:</t>
  </si>
  <si>
    <t>Tel. nummer:</t>
  </si>
  <si>
    <t>Faxnummer:</t>
  </si>
  <si>
    <t>E-mail:</t>
  </si>
  <si>
    <t>Site web:</t>
  </si>
  <si>
    <t>Erkenningsnummer :</t>
  </si>
  <si>
    <t>Ondernemingsnummer (ON):</t>
  </si>
  <si>
    <t>Activiteit FAVV:</t>
  </si>
  <si>
    <t>Vestigingseenheid nummer (VEN):</t>
  </si>
  <si>
    <t>Personeelsbezetting:</t>
  </si>
  <si>
    <t xml:space="preserve">Landbouwnummer : </t>
  </si>
  <si>
    <t>Type Fytolicencie</t>
  </si>
  <si>
    <t>Fytolicencie Nr :</t>
  </si>
  <si>
    <t>Zijn er andere activiteiten die deel uitmaken van de primaire productie ?</t>
  </si>
  <si>
    <t>Indien ja, welke ?</t>
  </si>
  <si>
    <t xml:space="preserve">Worden deze activiteiten geauditeerd ? </t>
  </si>
  <si>
    <t>Indien ja, welk certificaat ?</t>
  </si>
  <si>
    <t>Welke OCI?</t>
  </si>
  <si>
    <t>OCI :</t>
  </si>
  <si>
    <t>Certalent</t>
  </si>
  <si>
    <t>Naam van de auditor:</t>
  </si>
  <si>
    <t>Dossiernummer:</t>
  </si>
  <si>
    <t>Auditdatum:</t>
  </si>
  <si>
    <t>Type audit:</t>
  </si>
  <si>
    <t>Datum bezoek betreffende correctieve maatregelen:</t>
  </si>
  <si>
    <t>PCE:</t>
  </si>
  <si>
    <t>Auditduur voor de Sectorgids:</t>
  </si>
  <si>
    <t>Totaal</t>
  </si>
  <si>
    <t>Wordt er een gids toegepast ?</t>
  </si>
  <si>
    <t>Visa van de auditor</t>
  </si>
  <si>
    <t>Zijn er inspectieverslagen aanwezig van het FAVV?</t>
  </si>
  <si>
    <t>Datum inspectie FAVV</t>
  </si>
  <si>
    <t>Zo ja, werden deze onderzocht?</t>
  </si>
  <si>
    <t>Naam controleur FAVV</t>
  </si>
  <si>
    <t>Gegevens betreffende de audit</t>
  </si>
  <si>
    <t>aanwezig</t>
  </si>
  <si>
    <t>OK</t>
  </si>
  <si>
    <t>NOK</t>
  </si>
  <si>
    <t>NVT</t>
  </si>
  <si>
    <t>x</t>
  </si>
  <si>
    <t>A OK</t>
  </si>
  <si>
    <t>A NOK</t>
  </si>
  <si>
    <t>A NVT</t>
  </si>
  <si>
    <t>1 OK</t>
  </si>
  <si>
    <t>1 NOK</t>
  </si>
  <si>
    <t>1 NVT</t>
  </si>
  <si>
    <t>2OK</t>
  </si>
  <si>
    <t>2NOK</t>
  </si>
  <si>
    <t>2NVT</t>
  </si>
  <si>
    <t>BOK</t>
  </si>
  <si>
    <t>BNOK</t>
  </si>
  <si>
    <t>BNVT</t>
  </si>
  <si>
    <t>3OK</t>
  </si>
  <si>
    <t>3NOK</t>
  </si>
  <si>
    <t>3NVT</t>
  </si>
  <si>
    <t>1 V NOK</t>
  </si>
  <si>
    <t>1  V NVT</t>
  </si>
  <si>
    <t>1 V OK</t>
  </si>
  <si>
    <t>2 V OK</t>
  </si>
  <si>
    <t>2 V NOK</t>
  </si>
  <si>
    <t>2 V NVT</t>
  </si>
  <si>
    <t>3 V OK</t>
  </si>
  <si>
    <t>3 V NOK</t>
  </si>
  <si>
    <t>3 V NVT</t>
  </si>
  <si>
    <t>1 W OK</t>
  </si>
  <si>
    <t>1 W NOK</t>
  </si>
  <si>
    <t>1  W NVT</t>
  </si>
  <si>
    <t>2 W OK</t>
  </si>
  <si>
    <t>2 W NOK</t>
  </si>
  <si>
    <t>2 W NVT</t>
  </si>
  <si>
    <t>3 W OK</t>
  </si>
  <si>
    <t>3 W NOK</t>
  </si>
  <si>
    <t>3 W NVT</t>
  </si>
  <si>
    <t>Handtekening</t>
  </si>
  <si>
    <t>Naam en datum</t>
  </si>
  <si>
    <t>q</t>
  </si>
  <si>
    <t xml:space="preserve">Het gekeurde bedrijf of organisatie heeft het recht in beroep te gaan tegen deze certificatie- beslissing. Hiertoe dient binnen 30 dagen een gemotiveerd schrijven aan de certificatiemanager gericht  te worden op het adres van Certalent. </t>
  </si>
  <si>
    <t>Niet OK, certificaat blijft niet behouden:</t>
  </si>
  <si>
    <t>OK, certificaat blijft behouden:</t>
  </si>
  <si>
    <t>Resultaat na onaangekondigde audit:</t>
  </si>
  <si>
    <t>Niet OK voor certificatie:</t>
  </si>
  <si>
    <t xml:space="preserve">OK voor certificatie: </t>
  </si>
  <si>
    <t>Resultaat na initiële of verlengingsaudit:</t>
  </si>
  <si>
    <t>Beslissing Certificatiemanager:</t>
  </si>
  <si>
    <t>%</t>
  </si>
  <si>
    <t>Behaald percentage :</t>
  </si>
  <si>
    <t>Aanbevelingen</t>
  </si>
  <si>
    <t>Niveau 2</t>
  </si>
  <si>
    <t>Niveau 1</t>
  </si>
  <si>
    <t># B</t>
  </si>
  <si>
    <t># A2</t>
  </si>
  <si>
    <t># A1</t>
  </si>
  <si>
    <t>Score</t>
  </si>
  <si>
    <t>Auditdatum</t>
  </si>
  <si>
    <t>Gemeente:</t>
  </si>
  <si>
    <t>Postcode:</t>
  </si>
  <si>
    <t>Straat:</t>
  </si>
  <si>
    <t>Exploitant</t>
  </si>
  <si>
    <t>Bedrijfsnaam:</t>
  </si>
  <si>
    <t>RESULTAAT</t>
  </si>
  <si>
    <t>A P NOK</t>
  </si>
  <si>
    <t>aantal A 43</t>
  </si>
  <si>
    <t>Resultaat Sectorgids G-040 voor de primaire plantaardige productie, module D: niet eetbare tuinbouwproducties</t>
  </si>
  <si>
    <t xml:space="preserve">Resultaat Sectorgids G-043 voor de handel in niet eetbare tuinbouwproducties </t>
  </si>
  <si>
    <t>Resultaat Vegaplan Standaard Niet-eetbare Tuinbouwteelten</t>
  </si>
  <si>
    <t>Resultaat IPM Vlaanderen</t>
  </si>
  <si>
    <t>Resultaat IPM Wallonië</t>
  </si>
  <si>
    <t>(versie 1.0 de dato 15/01/2019)</t>
  </si>
  <si>
    <t>(Versie 3.0 de dato 15-01-2019)</t>
  </si>
  <si>
    <t>(versie 1.0 de dato 21/09/2018)</t>
  </si>
  <si>
    <t>(versie 18/04/2019)</t>
  </si>
  <si>
    <t>(versie 19/04/2019)</t>
  </si>
  <si>
    <t>Na CA</t>
  </si>
  <si>
    <t>B P NOK</t>
  </si>
  <si>
    <t>CA</t>
  </si>
  <si>
    <t>A  P CA</t>
  </si>
  <si>
    <t>B P CA</t>
  </si>
  <si>
    <t>B H NOK</t>
  </si>
  <si>
    <t>B H CA</t>
  </si>
  <si>
    <t>A H NOK</t>
  </si>
  <si>
    <t>A H CO</t>
  </si>
  <si>
    <t xml:space="preserve">1 CA </t>
  </si>
  <si>
    <t>2 OK</t>
  </si>
  <si>
    <t>2 NOK</t>
  </si>
  <si>
    <t>2 NVT</t>
  </si>
  <si>
    <t>2 CA</t>
  </si>
  <si>
    <t>3 OK</t>
  </si>
  <si>
    <t>3 NOK</t>
  </si>
  <si>
    <t>3 CA</t>
  </si>
  <si>
    <t>3 NVT</t>
  </si>
  <si>
    <t>3 OK IPM V</t>
  </si>
  <si>
    <t>3 NOK IPM V</t>
  </si>
  <si>
    <t>3 NVT IPM V</t>
  </si>
  <si>
    <t>3 CA IPM V</t>
  </si>
  <si>
    <t>1 OK IPM V</t>
  </si>
  <si>
    <t>1 NOK IPM V</t>
  </si>
  <si>
    <t>1 NVT IPM V</t>
  </si>
  <si>
    <t>1 CA IPM V</t>
  </si>
  <si>
    <t>1 OK IPM W</t>
  </si>
  <si>
    <t>1 NOK IPM W</t>
  </si>
  <si>
    <t>1 NVT IPM W</t>
  </si>
  <si>
    <t>1 CA  IPM W</t>
  </si>
  <si>
    <t xml:space="preserve">2 OK IPM V </t>
  </si>
  <si>
    <t>2 NOK IPM V</t>
  </si>
  <si>
    <t>2 NVT IPM V</t>
  </si>
  <si>
    <t>2 CA IPM V</t>
  </si>
  <si>
    <t>2 OK IPM W</t>
  </si>
  <si>
    <t>2 NOK IPM W</t>
  </si>
  <si>
    <t>2 NVT IPM W</t>
  </si>
  <si>
    <t>2 CA IPM W</t>
  </si>
  <si>
    <t>3 OK IPM W</t>
  </si>
  <si>
    <t>3 NOK IPM W</t>
  </si>
  <si>
    <t>3 NVT IPM W</t>
  </si>
  <si>
    <t>3 CA IPM W</t>
  </si>
  <si>
    <t>voor CA</t>
  </si>
  <si>
    <t>na CA</t>
  </si>
  <si>
    <t>A H CA</t>
  </si>
  <si>
    <t>Activiteiten - IPM Wallonië</t>
  </si>
  <si>
    <t>Vegaplan NET</t>
  </si>
  <si>
    <r>
      <t xml:space="preserve">P-Alle
BIG
BIN
BUG
BUN  </t>
    </r>
    <r>
      <rPr>
        <sz val="7"/>
        <color rgb="FF00B0F0"/>
        <rFont val="Verdana"/>
        <family val="2"/>
      </rPr>
      <t xml:space="preserve"> </t>
    </r>
  </si>
  <si>
    <r>
      <t xml:space="preserve">P-Alle 
BUG 
BUN  </t>
    </r>
    <r>
      <rPr>
        <sz val="7"/>
        <color rgb="FF00B0F0"/>
        <rFont val="Verdana"/>
        <family val="2"/>
      </rPr>
      <t xml:space="preserve"> </t>
    </r>
  </si>
  <si>
    <r>
      <t xml:space="preserve">P-Alle
H-Alle
</t>
    </r>
    <r>
      <rPr>
        <sz val="7"/>
        <color rgb="FFFF0000"/>
        <rFont val="Verdana"/>
        <family val="2"/>
      </rPr>
      <t>LT</t>
    </r>
  </si>
  <si>
    <r>
      <t xml:space="preserve">P-Alle
</t>
    </r>
    <r>
      <rPr>
        <sz val="7"/>
        <color rgb="FFFF0000"/>
        <rFont val="Verdana"/>
        <family val="2"/>
      </rPr>
      <t>LT</t>
    </r>
  </si>
  <si>
    <t>SG</t>
  </si>
  <si>
    <t>VP</t>
  </si>
  <si>
    <t xml:space="preserve">De transportruimte van het voertuig en/of de containers die worden gebruikt voor het vervoer van snijbloemen moeten over koeling beschikken 
De juiste temperatuur wordt gegarandeerd tijdens het transport.  Het is belangrijk om dit goed te controleren omdat  deze temperatuur kan verschillen naargelang de aard van de vervoerde producten (bloemen). </t>
  </si>
  <si>
    <t>Producten voor professioneel gebruik worden uitsluitend gebruikt door professionele gebruikers die over een fytolicentie P1, P2 of P3 beschikken. Houders van een fytolicentie P1 gebruiken producten voor professioneel gebruik uitsluitend onder het gezag van een houder van een fytolicentie P2 of P3. Deze maakt een verklaring in tweevoud op naar het model onder punt 2.5 van het lastenboek.</t>
  </si>
  <si>
    <t>De sierteler/groothandelaar dient geregistreerd te zijn bij het FAVV, voor alle activiteiten die onder de bevoegdheid van het FAVV vallen, Voor de plantaardige productie gaat het over de bedrijven die:
- planten of niet-eetbare tuibouwproducten binnenbrengen, verzenden, invoeren, uitvoeren of produceren,
- partijen van planten of niet-eetbare tuibouwproducten verdelen en/of bundelen.</t>
  </si>
  <si>
    <t>- maïs of een zwaardekkend gewas zoals wintergranen inzaaien</t>
  </si>
  <si>
    <t>Kennis opdoen over het waarnemen en herkennen van parasieten en nuttigen door:
1) lid zijn van een erkend waarnemings- en waarschuwingssysteem of Adviesdienst of Beslissingsmodel
of 2) voorlichtingsactiviteiten i.v.m. IPM volgen(min. 1/jaar)
of 3) begeleid worden door een gekwalificeerd beroepsadviseur</t>
  </si>
  <si>
    <t xml:space="preserve">Verplichte bestrijdingsmaatregelen:
Wanneer een besmetting wordt aangetroffen moeten alle geïnfecteerde planten en alle gevoelige planten, inclusief de bijhorende groeimedia en plantenresten, binnen een straal van 2m rond de geïnfecteerde planten vernietigd worden. 
Mogelijkheden voor vernietiging zijn: 
- verbranden (ter plaatse of in een verbrandingsoven), 
- begraven op een diepte van minstens 50 cm, geen gevoelige planten op deze plaats terugplanten, 
- compostering onder bepaalde specifieke voorwaarden
1) het materiaal moet tijdens het vervoer afgedekt worden, 
2)het materiaal moet vooraf op de site van de compostering versnipperd   worden
3) compostering in een erkende installatie 
4) voorafgaand schriftelijk akkoord van de instelling waarin deze bevestigt dat :       
- ze in kennis is gesteld dat het om besmet materiaal gaat, 
- een temperatuur van tenminste 55°C gedurende tenminste 2 weken verzekerd wordt, 
5) alle materiaal dat gebruikt werd voor de behandeling van het vers materiaal en dat tevens gebruikt wordt bij de aflevering van compost (vb bulldozer, vrachtwagen) moeten achteraf ontsmet worden.
Op het teeltoppervlak in de 2m zone moeten passende fytosanitaire maatregelen genomen worden. Deze zijn: 
- voor containerteelt: het oppervlak waarop de containers staan ontsmetten. 
- voor de teelt in volle grond:
1) verbod om gedurende 3 opeenvolgende jaren gevoelige planten te planten, of 
2) de grond tot een diepte van 0,5 m afgraven en verwijderen (diep begraven, verbranden,…), of 
3) stomen of fumigeren van de grond (indien kan aangetoond worden dat dit efficiënt is), of 
4) bedekken met een waterondoordringbare laag (beton, plastiek, …) en zorgen dat afwatering geen herbesmetting kan veroorzaken. </t>
  </si>
  <si>
    <r>
      <rPr>
        <sz val="8"/>
        <color rgb="FF000000"/>
        <rFont val="Verdana"/>
        <family val="2"/>
      </rPr>
      <t>Gebruik driftreducerende doppen met minimaal 50% driftreductie
OF
gebruik minimaal 50% driftreducerende technieken.</t>
    </r>
    <r>
      <rPr>
        <sz val="10"/>
        <color rgb="FF000000"/>
        <rFont val="Arial"/>
        <family val="2"/>
      </rPr>
      <t xml:space="preserve"> </t>
    </r>
  </si>
  <si>
    <t xml:space="preserve">            </t>
  </si>
  <si>
    <t>BEDRIJFSGEGEVENS</t>
  </si>
  <si>
    <t>AUDITGEGEVENS</t>
  </si>
  <si>
    <t xml:space="preserve">Naam: </t>
  </si>
  <si>
    <t>Inspectieverslagen FAVV aanwezig?</t>
  </si>
  <si>
    <t>Naam auditor:</t>
  </si>
  <si>
    <t>Straat + nr.:</t>
  </si>
  <si>
    <t>Datum audit:</t>
  </si>
  <si>
    <t>Gepresteerde audittijd (min.):</t>
  </si>
  <si>
    <t xml:space="preserve">Verslagen onderzocht? </t>
  </si>
  <si>
    <t>Geïnterviewde personen (indien verschillend van de bedrijfsleider):</t>
  </si>
  <si>
    <t>VEN-/CP-nr.:</t>
  </si>
  <si>
    <t>Welke andere LB/gidsen?</t>
  </si>
  <si>
    <t>Ondernemingsnr.:</t>
  </si>
  <si>
    <t>ACTIVITEITEN</t>
  </si>
  <si>
    <r>
      <t>Vegaplan Standaard voor 'Niet-eetbare Tuinbouwproductie'</t>
    </r>
    <r>
      <rPr>
        <b/>
        <sz val="8"/>
        <rFont val="Verdana"/>
        <family val="2"/>
      </rPr>
      <t xml:space="preserve"> (versie 1.0 - 15.01.2019)</t>
    </r>
  </si>
  <si>
    <r>
      <t>G-040, module D</t>
    </r>
    <r>
      <rPr>
        <b/>
        <sz val="8"/>
        <rFont val="Verdana"/>
        <family val="2"/>
      </rPr>
      <t xml:space="preserve"> (versie 3.0 - 15.01.2019)</t>
    </r>
  </si>
  <si>
    <r>
      <t>G-043</t>
    </r>
    <r>
      <rPr>
        <b/>
        <sz val="8"/>
        <rFont val="Verdana"/>
        <family val="2"/>
      </rPr>
      <t xml:space="preserve"> (versie 1.0 - 15.01.2019)</t>
    </r>
  </si>
  <si>
    <t>Sectorgidsen voor Productie (G-040)/Handel (G-043)</t>
  </si>
  <si>
    <t>IPM</t>
  </si>
  <si>
    <t>Vegaplan Standaard NET</t>
  </si>
  <si>
    <t>IPM Wallonië</t>
  </si>
  <si>
    <t xml:space="preserve">EG-Plant-kwaliteit </t>
  </si>
  <si>
    <t>na corrigerende actie</t>
  </si>
  <si>
    <t>VS</t>
  </si>
  <si>
    <t>oppervlakte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</si>
</sst>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88">
    <font>
      <sz val="10"/>
      <color rgb="FF000000"/>
      <name val="Arial"/>
    </font>
    <font>
      <sz val="10"/>
      <name val="Arial"/>
      <family val="2"/>
    </font>
    <font>
      <sz val="9"/>
      <name val="Arial"/>
      <family val="2"/>
    </font>
    <font>
      <sz val="8"/>
      <name val="Verdana"/>
      <family val="2"/>
    </font>
    <font>
      <b/>
      <sz val="16"/>
      <name val="Verdana"/>
      <family val="2"/>
    </font>
    <font>
      <b/>
      <sz val="12"/>
      <name val="Verdana"/>
      <family val="2"/>
    </font>
    <font>
      <b/>
      <sz val="8"/>
      <name val="Verdana"/>
      <family val="2"/>
    </font>
    <font>
      <b/>
      <sz val="10"/>
      <name val="Verdana"/>
      <family val="2"/>
    </font>
    <font>
      <sz val="10"/>
      <name val="Verdana"/>
      <family val="2"/>
    </font>
    <font>
      <sz val="9"/>
      <name val="Verdana"/>
      <family val="2"/>
    </font>
    <font>
      <sz val="14"/>
      <name val="Verdana"/>
      <family val="2"/>
    </font>
    <font>
      <i/>
      <u/>
      <sz val="11"/>
      <name val="Verdana"/>
      <family val="2"/>
    </font>
    <font>
      <i/>
      <sz val="10"/>
      <name val="Arial"/>
      <family val="2"/>
    </font>
    <font>
      <i/>
      <u/>
      <sz val="11"/>
      <name val="Verdana"/>
      <family val="2"/>
    </font>
    <font>
      <b/>
      <i/>
      <sz val="10"/>
      <name val="Verdana"/>
      <family val="2"/>
    </font>
    <font>
      <sz val="10"/>
      <name val="Arial"/>
      <family val="2"/>
    </font>
    <font>
      <sz val="10"/>
      <name val="Times New Roman"/>
      <family val="1"/>
    </font>
    <font>
      <b/>
      <sz val="9"/>
      <name val="Verdana"/>
      <family val="2"/>
    </font>
    <font>
      <i/>
      <sz val="11"/>
      <name val="Verdana"/>
      <family val="2"/>
    </font>
    <font>
      <i/>
      <u/>
      <sz val="11"/>
      <name val="Verdana"/>
      <family val="2"/>
    </font>
    <font>
      <sz val="10"/>
      <color rgb="FF000000"/>
      <name val="Verdana"/>
      <family val="2"/>
    </font>
    <font>
      <sz val="11"/>
      <name val="Arial"/>
      <family val="2"/>
    </font>
    <font>
      <sz val="10"/>
      <name val="Noto Sans Symbols"/>
    </font>
    <font>
      <i/>
      <sz val="9"/>
      <name val="Verdana"/>
      <family val="2"/>
    </font>
    <font>
      <sz val="9"/>
      <color rgb="FF000000"/>
      <name val="Verdana"/>
      <family val="2"/>
    </font>
    <font>
      <i/>
      <sz val="9"/>
      <color rgb="FF000000"/>
      <name val="Verdana"/>
      <family val="2"/>
    </font>
    <font>
      <sz val="9"/>
      <color rgb="FFFF0000"/>
      <name val="Verdana"/>
      <family val="2"/>
    </font>
    <font>
      <sz val="8"/>
      <color rgb="FF000000"/>
      <name val="Verdana"/>
      <family val="2"/>
    </font>
    <font>
      <strike/>
      <sz val="8"/>
      <name val="Verdana"/>
      <family val="2"/>
    </font>
    <font>
      <sz val="10"/>
      <color rgb="FF00B050"/>
      <name val="Arial"/>
      <family val="2"/>
    </font>
    <font>
      <i/>
      <u/>
      <sz val="11"/>
      <name val="Arial"/>
      <family val="2"/>
    </font>
    <font>
      <sz val="7"/>
      <name val="Times New Roman"/>
      <family val="1"/>
    </font>
    <font>
      <u/>
      <sz val="10"/>
      <name val="Verdana"/>
      <family val="2"/>
    </font>
    <font>
      <i/>
      <sz val="10"/>
      <name val="Verdana"/>
      <family val="2"/>
    </font>
    <font>
      <i/>
      <sz val="8"/>
      <name val="Verdana"/>
      <family val="2"/>
    </font>
    <font>
      <i/>
      <strike/>
      <sz val="9"/>
      <name val="Verdana"/>
      <family val="2"/>
    </font>
    <font>
      <sz val="8"/>
      <name val="Verdana"/>
      <family val="2"/>
    </font>
    <font>
      <sz val="10"/>
      <color rgb="FF000000"/>
      <name val="Arial"/>
      <family val="2"/>
    </font>
    <font>
      <sz val="20"/>
      <color rgb="FF000000"/>
      <name val="Arial"/>
      <family val="2"/>
    </font>
    <font>
      <sz val="20"/>
      <name val="Verdana"/>
      <family val="2"/>
    </font>
    <font>
      <i/>
      <u/>
      <sz val="11"/>
      <color rgb="FF000000"/>
      <name val="Verdana"/>
      <family val="2"/>
    </font>
    <font>
      <i/>
      <sz val="11"/>
      <color rgb="FF000000"/>
      <name val="Verdana"/>
      <family val="2"/>
    </font>
    <font>
      <sz val="10"/>
      <color rgb="FF000000"/>
      <name val="Times New Roman"/>
      <family val="1"/>
    </font>
    <font>
      <u/>
      <sz val="10"/>
      <color rgb="FF000000"/>
      <name val="Verdana"/>
      <family val="2"/>
    </font>
    <font>
      <i/>
      <sz val="10"/>
      <color rgb="FF000000"/>
      <name val="Verdana"/>
      <family val="2"/>
    </font>
    <font>
      <b/>
      <u/>
      <sz val="10"/>
      <color rgb="FF000000"/>
      <name val="Verdana"/>
      <family val="2"/>
    </font>
    <font>
      <b/>
      <i/>
      <sz val="10"/>
      <color rgb="FF000000"/>
      <name val="Verdana"/>
      <family val="2"/>
    </font>
    <font>
      <sz val="10"/>
      <color rgb="FF000000"/>
      <name val="Symbol"/>
      <family val="1"/>
      <charset val="2"/>
    </font>
    <font>
      <sz val="7"/>
      <color rgb="FF000000"/>
      <name val="Times New Roman"/>
      <family val="1"/>
    </font>
    <font>
      <b/>
      <sz val="10"/>
      <color rgb="FF000000"/>
      <name val="Verdana"/>
      <family val="2"/>
    </font>
    <font>
      <sz val="10"/>
      <color rgb="FF000000"/>
      <name val="Courier New"/>
      <family val="3"/>
    </font>
    <font>
      <sz val="10"/>
      <color rgb="FFFF0000"/>
      <name val="Arial"/>
      <family val="2"/>
    </font>
    <font>
      <b/>
      <sz val="10"/>
      <color rgb="FFFF0000"/>
      <name val="Arial"/>
      <family val="2"/>
    </font>
    <font>
      <u/>
      <sz val="10"/>
      <color indexed="12"/>
      <name val="Arial"/>
      <family val="2"/>
    </font>
    <font>
      <i/>
      <sz val="8"/>
      <name val="Arial"/>
      <family val="2"/>
    </font>
    <font>
      <sz val="10"/>
      <name val="Wingdings"/>
      <charset val="2"/>
    </font>
    <font>
      <b/>
      <u/>
      <sz val="12"/>
      <name val="Arial"/>
      <family val="2"/>
    </font>
    <font>
      <sz val="12"/>
      <name val="Arial"/>
      <family val="2"/>
    </font>
    <font>
      <b/>
      <sz val="12"/>
      <name val="Arial"/>
      <family val="2"/>
    </font>
    <font>
      <i/>
      <sz val="9"/>
      <name val="Arial"/>
      <family val="2"/>
    </font>
    <font>
      <b/>
      <u/>
      <sz val="14"/>
      <color rgb="FF92D050"/>
      <name val="Arial"/>
      <family val="2"/>
    </font>
    <font>
      <sz val="14"/>
      <name val="Arial"/>
      <family val="2"/>
    </font>
    <font>
      <b/>
      <sz val="14"/>
      <name val="Arial"/>
      <family val="2"/>
    </font>
    <font>
      <b/>
      <sz val="18"/>
      <color rgb="FF92D050"/>
      <name val="Arial"/>
      <family val="2"/>
    </font>
    <font>
      <b/>
      <sz val="7"/>
      <name val="Verdana"/>
      <family val="2"/>
    </font>
    <font>
      <sz val="7"/>
      <name val="Verdana"/>
      <family val="2"/>
    </font>
    <font>
      <sz val="7"/>
      <name val="Arial"/>
      <family val="2"/>
    </font>
    <font>
      <sz val="7"/>
      <color rgb="FF002060"/>
      <name val="Verdana"/>
      <family val="2"/>
    </font>
    <font>
      <sz val="7"/>
      <color rgb="FF000000"/>
      <name val="Verdana"/>
      <family val="2"/>
    </font>
    <font>
      <sz val="7"/>
      <color rgb="FF000000"/>
      <name val="Arial"/>
      <family val="2"/>
    </font>
    <font>
      <sz val="7"/>
      <color rgb="FF00B0F0"/>
      <name val="Verdana"/>
      <family val="2"/>
    </font>
    <font>
      <sz val="7"/>
      <color rgb="FFFF0000"/>
      <name val="Verdana"/>
      <family val="2"/>
    </font>
    <font>
      <b/>
      <sz val="7"/>
      <color rgb="FF808080"/>
      <name val="Verdana"/>
      <family val="2"/>
    </font>
    <font>
      <i/>
      <sz val="7"/>
      <name val="Verdana"/>
      <family val="2"/>
    </font>
    <font>
      <i/>
      <sz val="7"/>
      <color rgb="FF000000"/>
      <name val="Verdana"/>
      <family val="2"/>
    </font>
    <font>
      <b/>
      <sz val="14"/>
      <name val="Arial Narrow"/>
      <family val="2"/>
    </font>
    <font>
      <b/>
      <sz val="9.5"/>
      <name val="Arial"/>
      <family val="2"/>
    </font>
    <font>
      <b/>
      <sz val="12"/>
      <name val="Arial Narrow"/>
      <family val="2"/>
    </font>
    <font>
      <sz val="11"/>
      <name val="Arial Narrow"/>
      <family val="2"/>
    </font>
    <font>
      <b/>
      <sz val="11"/>
      <name val="Arial Narrow"/>
      <family val="2"/>
    </font>
    <font>
      <b/>
      <sz val="11"/>
      <name val="Arial"/>
      <family val="2"/>
    </font>
    <font>
      <sz val="12"/>
      <name val="Arial Narrow"/>
      <family val="2"/>
    </font>
    <font>
      <b/>
      <sz val="10"/>
      <name val="Arial Narrow"/>
      <family val="2"/>
    </font>
    <font>
      <b/>
      <sz val="10"/>
      <name val="Arial"/>
      <family val="2"/>
    </font>
    <font>
      <b/>
      <sz val="8"/>
      <name val="Arial"/>
      <family val="2"/>
    </font>
    <font>
      <sz val="8"/>
      <color rgb="FF000000"/>
      <name val="Arial"/>
      <family val="2"/>
    </font>
    <font>
      <sz val="8"/>
      <name val="Arial"/>
      <family val="2"/>
    </font>
    <font>
      <b/>
      <sz val="8"/>
      <color rgb="FFFF0000"/>
      <name val="Verdana"/>
      <family val="2"/>
    </font>
  </fonts>
  <fills count="12">
    <fill>
      <patternFill patternType="none"/>
    </fill>
    <fill>
      <patternFill patternType="gray125"/>
    </fill>
    <fill>
      <patternFill patternType="solid">
        <fgColor rgb="FFCCFFFF"/>
        <bgColor rgb="FFCCFFFF"/>
      </patternFill>
    </fill>
    <fill>
      <patternFill patternType="solid">
        <fgColor rgb="FFFFFFFF"/>
        <bgColor rgb="FFFFFFFF"/>
      </patternFill>
    </fill>
    <fill>
      <patternFill patternType="solid">
        <fgColor rgb="FFE4E4E4"/>
        <bgColor rgb="FFE4E4E4"/>
      </patternFill>
    </fill>
    <fill>
      <patternFill patternType="solid">
        <fgColor rgb="FFCCFFFF"/>
        <bgColor indexed="64"/>
      </patternFill>
    </fill>
    <fill>
      <patternFill patternType="solid">
        <fgColor indexed="2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s>
  <borders count="16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medium">
        <color rgb="FF000000"/>
      </left>
      <right/>
      <top style="medium">
        <color rgb="FF000000"/>
      </top>
      <bottom style="medium">
        <color rgb="FF000000"/>
      </bottom>
      <diagonal/>
    </border>
    <border>
      <left style="thin">
        <color rgb="FF000000"/>
      </left>
      <right style="thin">
        <color rgb="FF000000"/>
      </right>
      <top/>
      <bottom style="thin">
        <color rgb="FF000000"/>
      </bottom>
      <diagonal/>
    </border>
    <border>
      <left/>
      <right style="medium">
        <color rgb="FF000000"/>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style="medium">
        <color rgb="FF000000"/>
      </left>
      <right style="medium">
        <color rgb="FF000000"/>
      </right>
      <top/>
      <bottom style="medium">
        <color rgb="FF000000"/>
      </bottom>
      <diagonal/>
    </border>
    <border>
      <left/>
      <right style="thin">
        <color rgb="FF000000"/>
      </right>
      <top/>
      <bottom style="thin">
        <color rgb="FF000000"/>
      </bottom>
      <diagonal/>
    </border>
    <border>
      <left/>
      <right style="medium">
        <color rgb="FF000000"/>
      </right>
      <top/>
      <bottom style="medium">
        <color rgb="FF000000"/>
      </bottom>
      <diagonal/>
    </border>
    <border>
      <left style="medium">
        <color rgb="FF333333"/>
      </left>
      <right/>
      <top style="medium">
        <color rgb="FF333333"/>
      </top>
      <bottom style="medium">
        <color rgb="FF333333"/>
      </bottom>
      <diagonal/>
    </border>
    <border>
      <left/>
      <right/>
      <top style="medium">
        <color rgb="FF333333"/>
      </top>
      <bottom style="medium">
        <color rgb="FF333333"/>
      </bottom>
      <diagonal/>
    </border>
    <border>
      <left/>
      <right/>
      <top style="medium">
        <color rgb="FF000000"/>
      </top>
      <bottom/>
      <diagonal/>
    </border>
    <border>
      <left/>
      <right style="medium">
        <color rgb="FF333333"/>
      </right>
      <top style="medium">
        <color rgb="FF333333"/>
      </top>
      <bottom style="medium">
        <color rgb="FF333333"/>
      </bottom>
      <diagonal/>
    </border>
    <border>
      <left style="medium">
        <color rgb="FF333333"/>
      </left>
      <right/>
      <top style="medium">
        <color rgb="FF333333"/>
      </top>
      <bottom style="thin">
        <color rgb="FF333333"/>
      </bottom>
      <diagonal/>
    </border>
    <border>
      <left/>
      <right/>
      <top style="medium">
        <color rgb="FF333333"/>
      </top>
      <bottom style="thin">
        <color rgb="FF333333"/>
      </bottom>
      <diagonal/>
    </border>
    <border>
      <left/>
      <right style="medium">
        <color rgb="FF333333"/>
      </right>
      <top style="medium">
        <color rgb="FF333333"/>
      </top>
      <bottom style="thin">
        <color rgb="FF333333"/>
      </bottom>
      <diagonal/>
    </border>
    <border>
      <left style="medium">
        <color rgb="FF333333"/>
      </left>
      <right/>
      <top style="thin">
        <color rgb="FF333333"/>
      </top>
      <bottom style="thin">
        <color rgb="FF333333"/>
      </bottom>
      <diagonal/>
    </border>
    <border>
      <left/>
      <right/>
      <top style="thin">
        <color rgb="FF333333"/>
      </top>
      <bottom style="thin">
        <color rgb="FF333333"/>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medium">
        <color rgb="FF333333"/>
      </right>
      <top style="thin">
        <color rgb="FF333333"/>
      </top>
      <bottom style="thin">
        <color rgb="FF333333"/>
      </bottom>
      <diagonal/>
    </border>
    <border>
      <left style="medium">
        <color rgb="FF000000"/>
      </left>
      <right/>
      <top style="thin">
        <color rgb="FF333333"/>
      </top>
      <bottom style="thin">
        <color rgb="FF333333"/>
      </bottom>
      <diagonal/>
    </border>
    <border>
      <left style="medium">
        <color rgb="FF000000"/>
      </left>
      <right/>
      <top style="thin">
        <color rgb="FF333333"/>
      </top>
      <bottom style="medium">
        <color rgb="FF000000"/>
      </bottom>
      <diagonal/>
    </border>
    <border>
      <left/>
      <right/>
      <top style="thin">
        <color rgb="FF333333"/>
      </top>
      <bottom style="medium">
        <color rgb="FF333333"/>
      </bottom>
      <diagonal/>
    </border>
    <border>
      <left style="medium">
        <color rgb="FF333333"/>
      </left>
      <right/>
      <top style="thin">
        <color rgb="FF333333"/>
      </top>
      <bottom style="medium">
        <color rgb="FF000000"/>
      </bottom>
      <diagonal/>
    </border>
    <border>
      <left/>
      <right style="medium">
        <color rgb="FF333333"/>
      </right>
      <top style="thin">
        <color rgb="FF333333"/>
      </top>
      <bottom style="medium">
        <color rgb="FF000000"/>
      </bottom>
      <diagonal/>
    </border>
    <border>
      <left style="thin">
        <color rgb="FF333333"/>
      </left>
      <right style="thin">
        <color rgb="FF333333"/>
      </right>
      <top style="thin">
        <color rgb="FF333333"/>
      </top>
      <bottom style="thin">
        <color rgb="FF333333"/>
      </bottom>
      <diagonal/>
    </border>
    <border>
      <left/>
      <right/>
      <top style="thin">
        <color rgb="FF333333"/>
      </top>
      <bottom/>
      <diagonal/>
    </border>
    <border>
      <left/>
      <right/>
      <top style="thin">
        <color rgb="FF333333"/>
      </top>
      <bottom style="medium">
        <color rgb="FF808080"/>
      </bottom>
      <diagonal/>
    </border>
    <border>
      <left/>
      <right style="thin">
        <color rgb="FF333333"/>
      </right>
      <top style="thin">
        <color rgb="FF333333"/>
      </top>
      <bottom/>
      <diagonal/>
    </border>
    <border>
      <left style="medium">
        <color rgb="FF808080"/>
      </left>
      <right style="medium">
        <color rgb="FF808080"/>
      </right>
      <top style="medium">
        <color rgb="FF808080"/>
      </top>
      <bottom style="medium">
        <color rgb="FF808080"/>
      </bottom>
      <diagonal/>
    </border>
    <border>
      <left/>
      <right style="thin">
        <color rgb="FF333333"/>
      </right>
      <top/>
      <bottom/>
      <diagonal/>
    </border>
    <border>
      <left/>
      <right/>
      <top/>
      <bottom style="thin">
        <color rgb="FF333333"/>
      </bottom>
      <diagonal/>
    </border>
    <border>
      <left/>
      <right/>
      <top/>
      <bottom style="medium">
        <color rgb="FF808080"/>
      </bottom>
      <diagonal/>
    </border>
    <border>
      <left/>
      <right style="thin">
        <color rgb="FF333333"/>
      </right>
      <top/>
      <bottom style="thin">
        <color rgb="FF333333"/>
      </bottom>
      <diagonal/>
    </border>
    <border>
      <left style="thin">
        <color rgb="FF333333"/>
      </left>
      <right style="thin">
        <color rgb="FF333333"/>
      </right>
      <top style="thin">
        <color rgb="FF333333"/>
      </top>
      <bottom/>
      <diagonal/>
    </border>
    <border>
      <left style="thin">
        <color rgb="FF333333"/>
      </left>
      <right style="thin">
        <color rgb="FF333333"/>
      </right>
      <top/>
      <bottom style="thin">
        <color rgb="FF333333"/>
      </bottom>
      <diagonal/>
    </border>
    <border>
      <left style="thin">
        <color rgb="FF333333"/>
      </left>
      <right style="thin">
        <color rgb="FF333333"/>
      </right>
      <top/>
      <bottom style="thin">
        <color rgb="FF333333"/>
      </bottom>
      <diagonal/>
    </border>
    <border>
      <left style="thin">
        <color rgb="FF333333"/>
      </left>
      <right style="thin">
        <color rgb="FF333333"/>
      </right>
      <top style="thin">
        <color rgb="FF333333"/>
      </top>
      <bottom/>
      <diagonal/>
    </border>
    <border>
      <left/>
      <right style="thin">
        <color rgb="FF333333"/>
      </right>
      <top style="thin">
        <color rgb="FF333333"/>
      </top>
      <bottom style="thin">
        <color rgb="FF333333"/>
      </bottom>
      <diagonal/>
    </border>
    <border>
      <left/>
      <right/>
      <top style="thin">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808080"/>
      </right>
      <top/>
      <bottom/>
      <diagonal/>
    </border>
    <border>
      <left style="medium">
        <color rgb="FF808080"/>
      </left>
      <right style="medium">
        <color rgb="FF808080"/>
      </right>
      <top/>
      <bottom style="medium">
        <color rgb="FF808080"/>
      </bottom>
      <diagonal/>
    </border>
    <border>
      <left style="medium">
        <color rgb="FF808080"/>
      </left>
      <right/>
      <top/>
      <bottom/>
      <diagonal/>
    </border>
    <border>
      <left style="thin">
        <color rgb="FF333333"/>
      </left>
      <right style="thin">
        <color rgb="FF333333"/>
      </right>
      <top/>
      <bottom/>
      <diagonal/>
    </border>
    <border>
      <left style="thin">
        <color rgb="FF333333"/>
      </left>
      <right style="thin">
        <color rgb="FF333333"/>
      </right>
      <top/>
      <bottom style="thin">
        <color rgb="FF000000"/>
      </bottom>
      <diagonal/>
    </border>
    <border>
      <left style="thin">
        <color rgb="FF333333"/>
      </left>
      <right style="thin">
        <color rgb="FF000000"/>
      </right>
      <top style="thin">
        <color rgb="FF333333"/>
      </top>
      <bottom style="thin">
        <color rgb="FF333333"/>
      </bottom>
      <diagonal/>
    </border>
    <border>
      <left style="thin">
        <color rgb="FF000000"/>
      </left>
      <right style="thin">
        <color rgb="FF000000"/>
      </right>
      <top style="thin">
        <color rgb="FF333333"/>
      </top>
      <bottom style="thin">
        <color rgb="FF000000"/>
      </bottom>
      <diagonal/>
    </border>
    <border>
      <left style="thin">
        <color rgb="FF333333"/>
      </left>
      <right style="thin">
        <color rgb="FF333333"/>
      </right>
      <top/>
      <bottom/>
      <diagonal/>
    </border>
    <border>
      <left style="thin">
        <color rgb="FF000000"/>
      </left>
      <right style="thin">
        <color rgb="FF000000"/>
      </right>
      <top/>
      <bottom style="thin">
        <color rgb="FF000000"/>
      </bottom>
      <diagonal/>
    </border>
    <border>
      <left/>
      <right/>
      <top style="medium">
        <color rgb="FF808080"/>
      </top>
      <bottom style="medium">
        <color rgb="FF808080"/>
      </bottom>
      <diagonal/>
    </border>
    <border>
      <left style="thin">
        <color rgb="FF000000"/>
      </left>
      <right style="thin">
        <color rgb="FF000000"/>
      </right>
      <top/>
      <bottom style="thin">
        <color rgb="FF333333"/>
      </bottom>
      <diagonal/>
    </border>
    <border>
      <left/>
      <right/>
      <top/>
      <bottom style="thick">
        <color rgb="FF808080"/>
      </bottom>
      <diagonal/>
    </border>
    <border>
      <left/>
      <right/>
      <top/>
      <bottom/>
      <diagonal/>
    </border>
    <border>
      <left style="thin">
        <color rgb="FF333333"/>
      </left>
      <right/>
      <top style="thin">
        <color rgb="FF333333"/>
      </top>
      <bottom style="thin">
        <color rgb="FF333333"/>
      </bottom>
      <diagonal/>
    </border>
    <border>
      <left style="thin">
        <color rgb="FF333333"/>
      </left>
      <right style="thin">
        <color rgb="FF333333"/>
      </right>
      <top style="thin">
        <color rgb="FF333333"/>
      </top>
      <bottom style="thin">
        <color rgb="FF000000"/>
      </bottom>
      <diagonal/>
    </border>
    <border>
      <left style="thin">
        <color rgb="FF333333"/>
      </left>
      <right style="thin">
        <color rgb="FF333333"/>
      </right>
      <top/>
      <bottom style="thin">
        <color rgb="FF000000"/>
      </bottom>
      <diagonal/>
    </border>
    <border>
      <left style="thin">
        <color rgb="FF333333"/>
      </left>
      <right style="thin">
        <color rgb="FF333333"/>
      </right>
      <top style="thin">
        <color rgb="FF000000"/>
      </top>
      <bottom style="thin">
        <color rgb="FF333333"/>
      </bottom>
      <diagonal/>
    </border>
    <border>
      <left/>
      <right/>
      <top style="thin">
        <color rgb="FF333333"/>
      </top>
      <bottom style="medium">
        <color rgb="FF80808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333333"/>
      </left>
      <right style="thin">
        <color rgb="FF000000"/>
      </right>
      <top style="thin">
        <color rgb="FF000000"/>
      </top>
      <bottom style="thin">
        <color rgb="FF333333"/>
      </bottom>
      <diagonal/>
    </border>
    <border>
      <left style="thick">
        <color rgb="FF333333"/>
      </left>
      <right style="thick">
        <color rgb="FF333333"/>
      </right>
      <top style="medium">
        <color rgb="FF333333"/>
      </top>
      <bottom style="thick">
        <color rgb="FF333333"/>
      </bottom>
      <diagonal/>
    </border>
    <border>
      <left/>
      <right/>
      <top style="thin">
        <color rgb="FF333333"/>
      </top>
      <bottom style="medium">
        <color rgb="FF969696"/>
      </bottom>
      <diagonal/>
    </border>
    <border>
      <left/>
      <right style="medium">
        <color rgb="FF969696"/>
      </right>
      <top/>
      <bottom/>
      <diagonal/>
    </border>
    <border>
      <left style="thin">
        <color rgb="FF000000"/>
      </left>
      <right style="thin">
        <color rgb="FF000000"/>
      </right>
      <top style="medium">
        <color rgb="FF80808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Dashed">
        <color indexed="64"/>
      </right>
      <top/>
      <bottom/>
      <diagonal/>
    </border>
    <border>
      <left/>
      <right style="medium">
        <color indexed="64"/>
      </right>
      <top/>
      <bottom/>
      <diagonal/>
    </border>
    <border>
      <left/>
      <right style="mediumDashed">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rgb="FF333333"/>
      </left>
      <right/>
      <top style="medium">
        <color rgb="FF333333"/>
      </top>
      <bottom style="medium">
        <color rgb="FF000000"/>
      </bottom>
      <diagonal/>
    </border>
    <border>
      <left/>
      <right/>
      <top style="thin">
        <color rgb="FF333333"/>
      </top>
      <bottom style="medium">
        <color rgb="FF000000"/>
      </bottom>
      <diagonal/>
    </border>
    <border>
      <left style="medium">
        <color rgb="FF333333"/>
      </left>
      <right style="medium">
        <color rgb="FF333333"/>
      </right>
      <top style="medium">
        <color rgb="FF333333"/>
      </top>
      <bottom style="medium">
        <color rgb="FF333333"/>
      </bottom>
      <diagonal/>
    </border>
    <border>
      <left style="medium">
        <color rgb="FF333333"/>
      </left>
      <right style="medium">
        <color rgb="FF333333"/>
      </right>
      <top style="medium">
        <color rgb="FF333333"/>
      </top>
      <bottom style="thin">
        <color rgb="FF333333"/>
      </bottom>
      <diagonal/>
    </border>
    <border>
      <left style="medium">
        <color rgb="FF333333"/>
      </left>
      <right style="medium">
        <color rgb="FF333333"/>
      </right>
      <top style="thin">
        <color rgb="FF333333"/>
      </top>
      <bottom style="thin">
        <color rgb="FF333333"/>
      </bottom>
      <diagonal/>
    </border>
    <border>
      <left style="medium">
        <color rgb="FF333333"/>
      </left>
      <right style="medium">
        <color rgb="FF333333"/>
      </right>
      <top style="thin">
        <color rgb="FF333333"/>
      </top>
      <bottom style="medium">
        <color rgb="FF333333"/>
      </bottom>
      <diagonal/>
    </border>
    <border>
      <left style="medium">
        <color rgb="FF333333"/>
      </left>
      <right style="medium">
        <color rgb="FF333333"/>
      </right>
      <top/>
      <bottom/>
      <diagonal/>
    </border>
    <border>
      <left style="medium">
        <color rgb="FF333333"/>
      </left>
      <right style="medium">
        <color rgb="FF333333"/>
      </right>
      <top style="medium">
        <color rgb="FF333333"/>
      </top>
      <bottom style="medium">
        <color rgb="FF000000"/>
      </bottom>
      <diagonal/>
    </border>
    <border>
      <left style="medium">
        <color rgb="FF333333"/>
      </left>
      <right style="medium">
        <color rgb="FF333333"/>
      </right>
      <top style="thin">
        <color rgb="FF333333"/>
      </top>
      <bottom style="medium">
        <color rgb="FF000000"/>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ck">
        <color indexed="64"/>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bottom style="thin">
        <color indexed="64"/>
      </bottom>
      <diagonal/>
    </border>
    <border>
      <left style="medium">
        <color rgb="FF333333"/>
      </left>
      <right style="medium">
        <color rgb="FF333333"/>
      </right>
      <top style="medium">
        <color rgb="FF000000"/>
      </top>
      <bottom style="medium">
        <color rgb="FF333333"/>
      </bottom>
      <diagonal/>
    </border>
    <border>
      <left style="medium">
        <color rgb="FF333333"/>
      </left>
      <right/>
      <top style="medium">
        <color rgb="FF000000"/>
      </top>
      <bottom/>
      <diagonal/>
    </border>
    <border>
      <left style="medium">
        <color rgb="FF333333"/>
      </left>
      <right/>
      <top style="medium">
        <color rgb="FF333333"/>
      </top>
      <bottom/>
      <diagonal/>
    </border>
    <border>
      <left/>
      <right/>
      <top style="medium">
        <color rgb="FF333333"/>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63"/>
    <xf numFmtId="0" fontId="53" fillId="0" borderId="63" applyNumberFormat="0" applyFill="0" applyBorder="0" applyAlignment="0" applyProtection="0">
      <alignment vertical="top"/>
      <protection locked="0"/>
    </xf>
  </cellStyleXfs>
  <cellXfs count="770">
    <xf numFmtId="0" fontId="0" fillId="0" borderId="0" xfId="0" applyFont="1" applyAlignment="1"/>
    <xf numFmtId="0" fontId="1" fillId="0" borderId="0" xfId="0" applyFont="1" applyAlignment="1">
      <alignment horizontal="center"/>
    </xf>
    <xf numFmtId="0" fontId="1" fillId="0" borderId="0" xfId="0" applyFont="1" applyAlignment="1">
      <alignment horizontal="center" vertical="center"/>
    </xf>
    <xf numFmtId="0" fontId="2" fillId="0" borderId="0" xfId="0" applyFont="1" applyAlignment="1">
      <alignment vertical="center"/>
    </xf>
    <xf numFmtId="0" fontId="3" fillId="0" borderId="0" xfId="0" applyFont="1"/>
    <xf numFmtId="0" fontId="4" fillId="0" borderId="0" xfId="0" applyFont="1" applyAlignment="1">
      <alignment horizontal="center"/>
    </xf>
    <xf numFmtId="0" fontId="5" fillId="0" borderId="0" xfId="0" applyFont="1" applyAlignment="1">
      <alignment horizontal="center" vertical="center"/>
    </xf>
    <xf numFmtId="0" fontId="3" fillId="0" borderId="1" xfId="0" applyFont="1" applyBorder="1"/>
    <xf numFmtId="0" fontId="6" fillId="0" borderId="1" xfId="0" applyFont="1" applyBorder="1" applyAlignment="1">
      <alignment vertical="center"/>
    </xf>
    <xf numFmtId="0" fontId="5" fillId="0" borderId="0" xfId="0" applyFont="1" applyAlignment="1">
      <alignment horizontal="left"/>
    </xf>
    <xf numFmtId="0" fontId="6" fillId="0" borderId="1" xfId="0" applyFont="1" applyBorder="1"/>
    <xf numFmtId="0" fontId="7" fillId="0" borderId="0" xfId="0" applyFont="1" applyAlignment="1">
      <alignment horizontal="center"/>
    </xf>
    <xf numFmtId="0" fontId="8" fillId="0" borderId="0" xfId="0" applyFont="1" applyAlignment="1">
      <alignment horizontal="center" vertical="center"/>
    </xf>
    <xf numFmtId="0" fontId="6" fillId="0" borderId="2" xfId="0" applyFont="1" applyBorder="1"/>
    <xf numFmtId="0" fontId="9" fillId="0" borderId="0" xfId="0" applyFont="1" applyAlignment="1">
      <alignment vertical="center"/>
    </xf>
    <xf numFmtId="0" fontId="3" fillId="0" borderId="2" xfId="0" applyFont="1" applyBorder="1" applyAlignment="1">
      <alignment vertical="center"/>
    </xf>
    <xf numFmtId="0" fontId="8" fillId="0" borderId="0" xfId="0" applyFont="1"/>
    <xf numFmtId="0" fontId="3" fillId="0" borderId="3" xfId="0" applyFont="1" applyBorder="1"/>
    <xf numFmtId="0" fontId="10" fillId="0" borderId="0" xfId="0" applyFont="1" applyAlignment="1">
      <alignment horizontal="left" vertical="center"/>
    </xf>
    <xf numFmtId="0" fontId="3" fillId="0" borderId="4" xfId="0" applyFont="1" applyBorder="1"/>
    <xf numFmtId="0" fontId="3" fillId="0" borderId="5" xfId="0" applyFont="1" applyBorder="1"/>
    <xf numFmtId="0" fontId="11" fillId="0" borderId="0" xfId="0" applyFont="1" applyAlignment="1">
      <alignment horizontal="left" vertical="center"/>
    </xf>
    <xf numFmtId="0" fontId="3" fillId="0" borderId="6" xfId="0" applyFont="1" applyBorder="1"/>
    <xf numFmtId="0" fontId="8" fillId="0" borderId="0" xfId="0" applyFont="1" applyAlignment="1">
      <alignment vertical="center"/>
    </xf>
    <xf numFmtId="0" fontId="3" fillId="0" borderId="6" xfId="0" applyFont="1" applyBorder="1" applyAlignment="1">
      <alignment vertical="center"/>
    </xf>
    <xf numFmtId="0" fontId="12" fillId="0" borderId="0" xfId="0" applyFont="1" applyAlignment="1">
      <alignment vertical="center"/>
    </xf>
    <xf numFmtId="0" fontId="3" fillId="0" borderId="7" xfId="0" applyFont="1" applyBorder="1"/>
    <xf numFmtId="0" fontId="3" fillId="0" borderId="8" xfId="0" applyFont="1" applyBorder="1"/>
    <xf numFmtId="0" fontId="8" fillId="0" borderId="0" xfId="0" applyFont="1" applyAlignment="1">
      <alignment horizontal="center"/>
    </xf>
    <xf numFmtId="0" fontId="13" fillId="0" borderId="0" xfId="0" applyFont="1" applyAlignment="1">
      <alignment vertical="center"/>
    </xf>
    <xf numFmtId="0" fontId="3" fillId="0" borderId="10" xfId="0" applyFont="1" applyBorder="1"/>
    <xf numFmtId="0" fontId="3" fillId="0" borderId="12" xfId="0" applyFont="1" applyBorder="1"/>
    <xf numFmtId="0" fontId="3" fillId="0" borderId="13" xfId="0" applyFont="1" applyBorder="1"/>
    <xf numFmtId="0" fontId="8" fillId="0" borderId="14" xfId="0" applyFont="1" applyBorder="1" applyAlignment="1">
      <alignment vertical="center" wrapText="1"/>
    </xf>
    <xf numFmtId="0" fontId="3" fillId="0" borderId="15" xfId="0" applyFont="1" applyBorder="1"/>
    <xf numFmtId="0" fontId="8" fillId="0" borderId="16" xfId="0" applyFont="1" applyBorder="1" applyAlignment="1">
      <alignment horizontal="center" vertical="center" wrapText="1"/>
    </xf>
    <xf numFmtId="0" fontId="3" fillId="0" borderId="2" xfId="0" applyFont="1" applyBorder="1"/>
    <xf numFmtId="0" fontId="16"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6" fillId="0" borderId="0" xfId="0" applyFont="1"/>
    <xf numFmtId="0" fontId="3" fillId="0" borderId="19" xfId="0" applyFont="1" applyBorder="1" applyAlignment="1">
      <alignment vertical="center"/>
    </xf>
    <xf numFmtId="0" fontId="18" fillId="0" borderId="0" xfId="0" applyFont="1" applyAlignment="1">
      <alignment horizontal="left" vertical="center"/>
    </xf>
    <xf numFmtId="0" fontId="3" fillId="0" borderId="0" xfId="0" applyFont="1" applyAlignment="1">
      <alignment vertical="center"/>
    </xf>
    <xf numFmtId="0" fontId="1" fillId="0" borderId="0" xfId="0" applyFont="1" applyAlignment="1">
      <alignment horizontal="left"/>
    </xf>
    <xf numFmtId="0" fontId="6" fillId="0" borderId="6" xfId="0" applyFont="1" applyBorder="1"/>
    <xf numFmtId="0" fontId="9" fillId="0" borderId="21" xfId="0" applyFont="1" applyBorder="1" applyAlignment="1">
      <alignment vertical="center"/>
    </xf>
    <xf numFmtId="0" fontId="9" fillId="0" borderId="22" xfId="0" applyFont="1" applyBorder="1"/>
    <xf numFmtId="0" fontId="8" fillId="0" borderId="0" xfId="0" applyFont="1" applyAlignment="1">
      <alignment horizontal="left" vertical="center"/>
    </xf>
    <xf numFmtId="0" fontId="6" fillId="0" borderId="2" xfId="0" applyFont="1" applyBorder="1" applyAlignment="1">
      <alignment vertical="center"/>
    </xf>
    <xf numFmtId="0" fontId="9" fillId="0" borderId="24" xfId="0" applyFont="1" applyBorder="1" applyAlignment="1">
      <alignment vertical="center"/>
    </xf>
    <xf numFmtId="0" fontId="9" fillId="0" borderId="25" xfId="0" applyFont="1" applyBorder="1"/>
    <xf numFmtId="0" fontId="8" fillId="0" borderId="26" xfId="0" applyFont="1" applyBorder="1" applyAlignment="1">
      <alignment vertical="center" wrapText="1"/>
    </xf>
    <xf numFmtId="0" fontId="9" fillId="0" borderId="29" xfId="0" applyFont="1" applyBorder="1" applyAlignment="1">
      <alignment vertical="center"/>
    </xf>
    <xf numFmtId="0" fontId="3" fillId="0" borderId="3" xfId="0" applyFont="1" applyBorder="1" applyAlignment="1">
      <alignment vertical="center"/>
    </xf>
    <xf numFmtId="0" fontId="9" fillId="0" borderId="30" xfId="0" applyFont="1" applyBorder="1" applyAlignment="1">
      <alignment vertical="center"/>
    </xf>
    <xf numFmtId="0" fontId="9" fillId="0" borderId="31" xfId="0" applyFont="1" applyBorder="1"/>
    <xf numFmtId="0" fontId="9" fillId="0" borderId="0" xfId="0" applyFont="1" applyAlignment="1">
      <alignment horizontal="center"/>
    </xf>
    <xf numFmtId="0" fontId="20" fillId="0" borderId="14" xfId="0" applyFont="1" applyBorder="1" applyAlignment="1">
      <alignment vertical="center" wrapText="1"/>
    </xf>
    <xf numFmtId="0" fontId="16" fillId="0" borderId="0" xfId="0" applyFont="1" applyAlignment="1">
      <alignment vertical="center"/>
    </xf>
    <xf numFmtId="0" fontId="18" fillId="0" borderId="0" xfId="0" applyFont="1" applyAlignment="1">
      <alignment vertical="center"/>
    </xf>
    <xf numFmtId="0" fontId="6" fillId="0" borderId="10" xfId="0" applyFont="1" applyBorder="1"/>
    <xf numFmtId="0" fontId="8" fillId="0" borderId="14" xfId="0" applyFont="1" applyBorder="1" applyAlignment="1">
      <alignment horizontal="left" vertical="center" wrapText="1"/>
    </xf>
    <xf numFmtId="0" fontId="17" fillId="0" borderId="34" xfId="0" applyFont="1" applyBorder="1" applyAlignment="1">
      <alignment vertical="center"/>
    </xf>
    <xf numFmtId="0" fontId="1" fillId="0" borderId="0" xfId="0" applyFont="1"/>
    <xf numFmtId="0" fontId="7" fillId="0" borderId="36" xfId="0" applyFont="1" applyBorder="1" applyAlignment="1">
      <alignment vertical="center"/>
    </xf>
    <xf numFmtId="0" fontId="17" fillId="0" borderId="38" xfId="0" applyFont="1" applyBorder="1" applyAlignment="1">
      <alignment vertical="center"/>
    </xf>
    <xf numFmtId="0" fontId="23" fillId="0" borderId="41" xfId="0" applyFont="1" applyBorder="1" applyAlignment="1">
      <alignment horizontal="left" vertical="center"/>
    </xf>
    <xf numFmtId="0" fontId="3" fillId="2" borderId="44"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4" xfId="0" applyFont="1" applyFill="1" applyBorder="1" applyAlignment="1">
      <alignment horizontal="left" vertical="center"/>
    </xf>
    <xf numFmtId="0" fontId="3" fillId="2" borderId="43" xfId="0" applyFont="1" applyFill="1" applyBorder="1" applyAlignment="1">
      <alignment vertical="center" wrapText="1"/>
    </xf>
    <xf numFmtId="0" fontId="3" fillId="0" borderId="1" xfId="0" applyFont="1" applyBorder="1" applyAlignment="1">
      <alignment vertical="center" wrapText="1"/>
    </xf>
    <xf numFmtId="0" fontId="23" fillId="0" borderId="41" xfId="0" applyFont="1" applyBorder="1" applyAlignment="1">
      <alignment horizontal="left" vertical="center" wrapText="1"/>
    </xf>
    <xf numFmtId="0" fontId="9" fillId="0" borderId="34" xfId="0" applyFont="1" applyBorder="1" applyAlignment="1">
      <alignment horizontal="left" vertical="center"/>
    </xf>
    <xf numFmtId="0" fontId="23" fillId="0" borderId="36" xfId="0" applyFont="1" applyBorder="1" applyAlignment="1">
      <alignment horizontal="left" vertical="center" wrapText="1"/>
    </xf>
    <xf numFmtId="0" fontId="3" fillId="0" borderId="34" xfId="0" applyFont="1" applyBorder="1" applyAlignment="1">
      <alignment horizontal="left" vertical="center" wrapText="1"/>
    </xf>
    <xf numFmtId="0" fontId="23" fillId="0" borderId="0" xfId="0" applyFont="1" applyAlignment="1">
      <alignment vertical="center"/>
    </xf>
    <xf numFmtId="0" fontId="3" fillId="0" borderId="34" xfId="0" applyFont="1" applyBorder="1" applyAlignment="1">
      <alignment horizontal="left" vertical="center"/>
    </xf>
    <xf numFmtId="0" fontId="23" fillId="0" borderId="36" xfId="0" applyFont="1" applyBorder="1" applyAlignment="1">
      <alignment horizontal="left" vertical="center"/>
    </xf>
    <xf numFmtId="0" fontId="3" fillId="0" borderId="10" xfId="0" applyFont="1" applyBorder="1" applyAlignment="1">
      <alignment horizontal="left" vertical="center" wrapText="1"/>
    </xf>
    <xf numFmtId="0" fontId="3" fillId="2" borderId="1" xfId="0" applyFont="1" applyFill="1" applyBorder="1" applyAlignment="1">
      <alignment horizontal="left" vertical="center" wrapText="1"/>
    </xf>
    <xf numFmtId="0" fontId="17" fillId="0" borderId="52" xfId="0" applyFont="1" applyBorder="1" applyAlignment="1">
      <alignment horizontal="left" vertical="center"/>
    </xf>
    <xf numFmtId="0" fontId="3" fillId="2" borderId="43" xfId="0" applyFont="1" applyFill="1" applyBorder="1" applyAlignment="1">
      <alignment horizontal="left" vertical="center" wrapText="1"/>
    </xf>
    <xf numFmtId="0" fontId="17" fillId="0" borderId="52" xfId="0" applyFont="1" applyBorder="1" applyAlignment="1">
      <alignment vertical="center"/>
    </xf>
    <xf numFmtId="0" fontId="23" fillId="0" borderId="60" xfId="0" applyFont="1" applyBorder="1" applyAlignment="1">
      <alignment vertical="center"/>
    </xf>
    <xf numFmtId="0" fontId="3" fillId="2" borderId="44" xfId="0" applyFont="1" applyFill="1" applyBorder="1" applyAlignment="1">
      <alignment vertical="center" wrapText="1"/>
    </xf>
    <xf numFmtId="0" fontId="3" fillId="2" borderId="34" xfId="0" applyFont="1" applyFill="1" applyBorder="1" applyAlignment="1">
      <alignment vertical="center" wrapText="1"/>
    </xf>
    <xf numFmtId="0" fontId="3" fillId="0" borderId="34" xfId="0" applyFont="1" applyBorder="1" applyAlignment="1">
      <alignment vertical="center" wrapText="1"/>
    </xf>
    <xf numFmtId="0" fontId="3" fillId="2" borderId="1" xfId="0" applyFont="1" applyFill="1" applyBorder="1" applyAlignment="1">
      <alignment vertical="center" wrapText="1"/>
    </xf>
    <xf numFmtId="0" fontId="23" fillId="0" borderId="62" xfId="0" applyFont="1" applyBorder="1" applyAlignment="1">
      <alignment vertical="center"/>
    </xf>
    <xf numFmtId="0" fontId="23" fillId="0" borderId="36" xfId="0" applyFont="1" applyBorder="1" applyAlignment="1">
      <alignment vertical="center"/>
    </xf>
    <xf numFmtId="0" fontId="3" fillId="0" borderId="46" xfId="0" applyFont="1" applyBorder="1" applyAlignment="1">
      <alignment vertical="center" wrapText="1"/>
    </xf>
    <xf numFmtId="0" fontId="23" fillId="0" borderId="41" xfId="0" applyFont="1" applyBorder="1" applyAlignment="1">
      <alignment vertical="center"/>
    </xf>
    <xf numFmtId="0" fontId="3" fillId="2" borderId="64" xfId="0" applyFont="1" applyFill="1" applyBorder="1" applyAlignment="1">
      <alignment horizontal="left" vertical="center" wrapText="1"/>
    </xf>
    <xf numFmtId="0" fontId="23" fillId="0" borderId="0" xfId="0" applyFont="1" applyAlignment="1">
      <alignment vertical="center" wrapText="1"/>
    </xf>
    <xf numFmtId="0" fontId="3" fillId="0" borderId="45" xfId="0" applyFont="1" applyBorder="1" applyAlignment="1">
      <alignment vertical="center" wrapText="1"/>
    </xf>
    <xf numFmtId="0" fontId="27" fillId="0" borderId="34" xfId="0" applyFont="1" applyBorder="1" applyAlignment="1">
      <alignment horizontal="left" vertical="center" wrapText="1"/>
    </xf>
    <xf numFmtId="0" fontId="23" fillId="0" borderId="40" xfId="0" applyFont="1" applyBorder="1" applyAlignment="1">
      <alignment vertical="center" wrapText="1"/>
    </xf>
    <xf numFmtId="0" fontId="23" fillId="0" borderId="25" xfId="0" applyFont="1" applyBorder="1" applyAlignment="1">
      <alignment vertical="center" wrapText="1"/>
    </xf>
    <xf numFmtId="0" fontId="3" fillId="0" borderId="45" xfId="0" applyFont="1" applyBorder="1" applyAlignment="1">
      <alignment horizontal="left" vertical="center" wrapText="1"/>
    </xf>
    <xf numFmtId="0" fontId="23" fillId="0" borderId="0" xfId="0" applyFont="1" applyAlignment="1">
      <alignment horizontal="left" vertical="center" wrapText="1"/>
    </xf>
    <xf numFmtId="0" fontId="3" fillId="0" borderId="46" xfId="0" applyFont="1" applyBorder="1" applyAlignment="1">
      <alignment horizontal="left" vertical="center" wrapText="1"/>
    </xf>
    <xf numFmtId="0" fontId="29" fillId="0" borderId="0" xfId="0" applyFont="1" applyAlignment="1">
      <alignment wrapText="1"/>
    </xf>
    <xf numFmtId="0" fontId="3" fillId="2" borderId="65" xfId="0" applyFont="1" applyFill="1" applyBorder="1" applyAlignment="1">
      <alignment horizontal="left" vertical="center" wrapText="1"/>
    </xf>
    <xf numFmtId="0" fontId="3" fillId="2" borderId="63" xfId="0" applyFont="1" applyFill="1" applyBorder="1" applyAlignment="1">
      <alignment vertical="center" wrapText="1"/>
    </xf>
    <xf numFmtId="0" fontId="23" fillId="3" borderId="68" xfId="0" applyFont="1" applyFill="1" applyBorder="1" applyAlignment="1">
      <alignment horizontal="left" vertical="center"/>
    </xf>
    <xf numFmtId="0" fontId="3" fillId="0" borderId="58" xfId="0" applyFont="1" applyBorder="1" applyAlignment="1">
      <alignment horizontal="left" vertical="center" wrapText="1"/>
    </xf>
    <xf numFmtId="0" fontId="3" fillId="0" borderId="34" xfId="0" applyFont="1" applyBorder="1" applyAlignment="1">
      <alignment wrapText="1"/>
    </xf>
    <xf numFmtId="0" fontId="3" fillId="3" borderId="5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2" borderId="44" xfId="0" applyFont="1" applyFill="1" applyBorder="1" applyAlignment="1">
      <alignment vertical="center"/>
    </xf>
    <xf numFmtId="0" fontId="3" fillId="2" borderId="34" xfId="0" applyFont="1" applyFill="1" applyBorder="1" applyAlignment="1">
      <alignment vertical="center"/>
    </xf>
    <xf numFmtId="0" fontId="3" fillId="3" borderId="34" xfId="0" applyFont="1" applyFill="1" applyBorder="1" applyAlignment="1">
      <alignment horizontal="left" vertical="center" wrapText="1"/>
    </xf>
    <xf numFmtId="0" fontId="23" fillId="0" borderId="40" xfId="0" applyFont="1" applyBorder="1" applyAlignment="1">
      <alignment vertical="center"/>
    </xf>
    <xf numFmtId="0" fontId="3" fillId="2" borderId="34" xfId="0" applyFont="1" applyFill="1" applyBorder="1" applyAlignment="1">
      <alignment horizontal="left" vertical="top" wrapText="1"/>
    </xf>
    <xf numFmtId="0" fontId="3" fillId="2" borderId="34" xfId="0" applyFont="1" applyFill="1" applyBorder="1" applyAlignment="1">
      <alignment wrapText="1"/>
    </xf>
    <xf numFmtId="0" fontId="23" fillId="0" borderId="74" xfId="0" applyFont="1" applyBorder="1" applyAlignment="1">
      <alignment vertical="center"/>
    </xf>
    <xf numFmtId="49" fontId="3" fillId="2" borderId="76" xfId="0" applyNumberFormat="1" applyFont="1" applyFill="1" applyBorder="1" applyAlignment="1">
      <alignment vertical="center"/>
    </xf>
    <xf numFmtId="0" fontId="0" fillId="0" borderId="0" xfId="0" applyFont="1" applyAlignment="1"/>
    <xf numFmtId="0" fontId="0" fillId="0" borderId="0" xfId="0" applyFont="1" applyAlignment="1"/>
    <xf numFmtId="0" fontId="9" fillId="0" borderId="20" xfId="0" applyFont="1" applyBorder="1" applyAlignment="1">
      <alignment horizontal="center"/>
    </xf>
    <xf numFmtId="0" fontId="36" fillId="2" borderId="44"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3" fillId="2" borderId="59" xfId="0" applyFont="1" applyFill="1" applyBorder="1" applyAlignment="1">
      <alignment horizontal="left" vertical="center" wrapText="1"/>
    </xf>
    <xf numFmtId="0" fontId="36" fillId="2" borderId="59" xfId="0" applyFont="1" applyFill="1" applyBorder="1" applyAlignment="1">
      <alignment horizontal="left" vertical="center" wrapText="1"/>
    </xf>
    <xf numFmtId="0" fontId="36" fillId="0" borderId="34" xfId="0" applyFont="1" applyBorder="1" applyAlignment="1">
      <alignment vertical="center" wrapText="1"/>
    </xf>
    <xf numFmtId="0" fontId="3" fillId="2" borderId="63" xfId="0" applyFont="1" applyFill="1" applyBorder="1" applyAlignment="1">
      <alignment horizontal="left" vertical="center" wrapText="1"/>
    </xf>
    <xf numFmtId="0" fontId="37" fillId="0" borderId="0" xfId="0" applyFont="1" applyAlignment="1">
      <alignment wrapText="1"/>
    </xf>
    <xf numFmtId="0" fontId="36" fillId="2" borderId="34" xfId="0" applyFont="1" applyFill="1" applyBorder="1" applyAlignment="1">
      <alignment horizontal="left" vertical="center" wrapText="1"/>
    </xf>
    <xf numFmtId="0" fontId="1" fillId="0" borderId="63" xfId="0" applyFont="1" applyBorder="1"/>
    <xf numFmtId="0" fontId="1" fillId="0" borderId="63" xfId="0" applyFont="1" applyBorder="1" applyAlignment="1">
      <alignment horizontal="center"/>
    </xf>
    <xf numFmtId="0" fontId="1" fillId="0" borderId="70" xfId="0" applyFont="1" applyBorder="1" applyAlignment="1">
      <alignment horizontal="center"/>
    </xf>
    <xf numFmtId="0" fontId="36" fillId="0" borderId="77" xfId="0" applyFont="1" applyBorder="1" applyAlignment="1">
      <alignment vertical="center" wrapText="1"/>
    </xf>
    <xf numFmtId="0" fontId="3" fillId="0" borderId="77" xfId="0" applyFont="1" applyBorder="1" applyAlignment="1">
      <alignment horizontal="left" vertical="center" wrapText="1"/>
    </xf>
    <xf numFmtId="0" fontId="36" fillId="0" borderId="45" xfId="0" applyFont="1" applyBorder="1" applyAlignment="1">
      <alignment horizontal="left" vertical="center" wrapText="1"/>
    </xf>
    <xf numFmtId="0" fontId="0" fillId="0" borderId="0" xfId="0" applyFont="1" applyAlignment="1"/>
    <xf numFmtId="0" fontId="37" fillId="0" borderId="0" xfId="0" applyFont="1" applyAlignment="1"/>
    <xf numFmtId="0" fontId="5" fillId="0" borderId="0" xfId="0" applyFont="1"/>
    <xf numFmtId="0" fontId="8" fillId="0" borderId="0" xfId="0" applyFont="1" applyAlignment="1">
      <alignment horizontal="left" vertical="center" wrapText="1"/>
    </xf>
    <xf numFmtId="0" fontId="38" fillId="0" borderId="77" xfId="0" applyFont="1" applyBorder="1" applyAlignment="1">
      <alignment horizontal="center"/>
    </xf>
    <xf numFmtId="0" fontId="39" fillId="0" borderId="16" xfId="0" applyFont="1" applyBorder="1" applyAlignment="1">
      <alignment horizontal="center" vertical="center" wrapText="1"/>
    </xf>
    <xf numFmtId="0" fontId="39" fillId="0" borderId="77" xfId="0" applyFont="1" applyBorder="1" applyAlignment="1">
      <alignment horizontal="center" vertical="center" wrapText="1"/>
    </xf>
    <xf numFmtId="0" fontId="8" fillId="0" borderId="81" xfId="0" applyFont="1" applyBorder="1" applyAlignment="1">
      <alignment vertical="center" wrapText="1"/>
    </xf>
    <xf numFmtId="0" fontId="21" fillId="0" borderId="82" xfId="0" applyFont="1" applyBorder="1" applyAlignment="1">
      <alignment horizontal="center" vertical="center"/>
    </xf>
    <xf numFmtId="0" fontId="8" fillId="0" borderId="83" xfId="0" applyFont="1" applyBorder="1" applyAlignment="1">
      <alignment vertical="center" wrapText="1"/>
    </xf>
    <xf numFmtId="0" fontId="8" fillId="0" borderId="85" xfId="0" applyFont="1" applyBorder="1" applyAlignment="1">
      <alignment vertical="center" wrapText="1"/>
    </xf>
    <xf numFmtId="0" fontId="14" fillId="0" borderId="85" xfId="0" applyFont="1" applyBorder="1" applyAlignment="1">
      <alignment vertical="center" wrapText="1"/>
    </xf>
    <xf numFmtId="0" fontId="22" fillId="0" borderId="85" xfId="0" applyFont="1" applyBorder="1" applyAlignment="1">
      <alignment horizontal="left" vertical="center" wrapText="1"/>
    </xf>
    <xf numFmtId="0" fontId="22" fillId="0" borderId="86" xfId="0" applyFont="1" applyBorder="1" applyAlignment="1">
      <alignment horizontal="left" vertical="center" wrapText="1"/>
    </xf>
    <xf numFmtId="0" fontId="8" fillId="0" borderId="81" xfId="0" applyFont="1" applyBorder="1" applyAlignment="1">
      <alignment horizontal="left" vertical="center" wrapText="1"/>
    </xf>
    <xf numFmtId="0" fontId="39" fillId="0" borderId="16" xfId="0" applyFont="1" applyBorder="1" applyAlignment="1">
      <alignment horizontal="left" vertical="center" wrapText="1"/>
    </xf>
    <xf numFmtId="0" fontId="42" fillId="0" borderId="0" xfId="0" applyFont="1" applyAlignment="1"/>
    <xf numFmtId="0" fontId="42" fillId="0" borderId="0" xfId="0" applyFont="1" applyAlignment="1">
      <alignment vertical="center"/>
    </xf>
    <xf numFmtId="0" fontId="20" fillId="0" borderId="0" xfId="0" applyFont="1" applyAlignment="1">
      <alignment vertical="center"/>
    </xf>
    <xf numFmtId="0" fontId="20" fillId="0" borderId="88" xfId="0" applyFont="1" applyBorder="1" applyAlignment="1">
      <alignment vertical="center" wrapText="1"/>
    </xf>
    <xf numFmtId="0" fontId="20" fillId="0" borderId="90" xfId="0" applyFont="1" applyBorder="1" applyAlignment="1">
      <alignment vertical="center" wrapText="1"/>
    </xf>
    <xf numFmtId="0" fontId="42" fillId="0" borderId="0" xfId="0" applyFont="1" applyAlignment="1">
      <alignment vertical="center" wrapText="1"/>
    </xf>
    <xf numFmtId="0" fontId="20" fillId="0" borderId="0" xfId="0" applyFont="1" applyAlignment="1"/>
    <xf numFmtId="0" fontId="20" fillId="0" borderId="93" xfId="0" applyFont="1" applyBorder="1" applyAlignment="1">
      <alignment vertical="center" wrapText="1"/>
    </xf>
    <xf numFmtId="0" fontId="20" fillId="0" borderId="94" xfId="0" applyFont="1" applyBorder="1" applyAlignment="1">
      <alignment vertical="center" wrapText="1"/>
    </xf>
    <xf numFmtId="0" fontId="37" fillId="0" borderId="93" xfId="0" applyFont="1" applyBorder="1" applyAlignment="1">
      <alignment vertical="center" wrapText="1"/>
    </xf>
    <xf numFmtId="0" fontId="37" fillId="0" borderId="95" xfId="0" applyFont="1" applyBorder="1" applyAlignment="1">
      <alignment vertical="center" wrapText="1"/>
    </xf>
    <xf numFmtId="0" fontId="37" fillId="0" borderId="94" xfId="0" applyFont="1" applyBorder="1" applyAlignment="1">
      <alignment vertical="center" wrapText="1"/>
    </xf>
    <xf numFmtId="0" fontId="20" fillId="0" borderId="95" xfId="0" applyFont="1" applyBorder="1" applyAlignment="1">
      <alignment vertical="center" wrapText="1"/>
    </xf>
    <xf numFmtId="0" fontId="37" fillId="0" borderId="96" xfId="0" applyFont="1" applyBorder="1" applyAlignment="1">
      <alignment vertical="center" wrapText="1"/>
    </xf>
    <xf numFmtId="0" fontId="47" fillId="0" borderId="0" xfId="0" applyFont="1" applyAlignment="1">
      <alignment vertical="center"/>
    </xf>
    <xf numFmtId="0" fontId="49" fillId="0" borderId="0" xfId="0" applyFont="1" applyAlignment="1">
      <alignment vertical="center"/>
    </xf>
    <xf numFmtId="0" fontId="24" fillId="0" borderId="88" xfId="0" applyFont="1" applyBorder="1" applyAlignment="1">
      <alignment vertical="center" wrapText="1"/>
    </xf>
    <xf numFmtId="0" fontId="24" fillId="0" borderId="93" xfId="0" applyFont="1" applyBorder="1" applyAlignment="1">
      <alignment vertical="center" wrapText="1"/>
    </xf>
    <xf numFmtId="0" fontId="24" fillId="0" borderId="94" xfId="0" applyFont="1" applyBorder="1" applyAlignment="1">
      <alignment vertical="center" wrapText="1"/>
    </xf>
    <xf numFmtId="0" fontId="24" fillId="0" borderId="95" xfId="0" applyFont="1" applyBorder="1" applyAlignment="1">
      <alignment vertical="center" wrapText="1"/>
    </xf>
    <xf numFmtId="0" fontId="24" fillId="0" borderId="96" xfId="0" applyFont="1" applyBorder="1" applyAlignment="1">
      <alignment vertical="center" wrapText="1"/>
    </xf>
    <xf numFmtId="0" fontId="0" fillId="0" borderId="0" xfId="0" applyFont="1" applyAlignment="1"/>
    <xf numFmtId="0" fontId="0" fillId="0" borderId="0" xfId="0" applyFont="1" applyAlignment="1"/>
    <xf numFmtId="0" fontId="17" fillId="6" borderId="97" xfId="1" applyFont="1" applyFill="1" applyBorder="1"/>
    <xf numFmtId="0" fontId="9" fillId="6" borderId="101" xfId="1" applyFont="1" applyFill="1" applyBorder="1"/>
    <xf numFmtId="0" fontId="9" fillId="6" borderId="102" xfId="1" applyFont="1" applyFill="1" applyBorder="1"/>
    <xf numFmtId="0" fontId="9" fillId="0" borderId="103" xfId="1" applyFont="1" applyBorder="1"/>
    <xf numFmtId="0" fontId="9" fillId="7" borderId="104" xfId="1" applyFont="1" applyFill="1" applyBorder="1" applyAlignment="1" applyProtection="1">
      <protection locked="0"/>
    </xf>
    <xf numFmtId="0" fontId="9" fillId="0" borderId="107" xfId="1" applyFont="1" applyBorder="1"/>
    <xf numFmtId="0" fontId="9" fillId="7" borderId="77" xfId="1" applyFont="1" applyFill="1" applyBorder="1" applyAlignment="1" applyProtection="1">
      <protection locked="0"/>
    </xf>
    <xf numFmtId="0" fontId="9" fillId="0" borderId="77" xfId="1" applyFont="1" applyBorder="1" applyAlignment="1" applyProtection="1">
      <protection locked="0"/>
    </xf>
    <xf numFmtId="0" fontId="9" fillId="7" borderId="109" xfId="1" applyFont="1" applyFill="1" applyBorder="1" applyAlignment="1">
      <alignment horizontal="center"/>
    </xf>
    <xf numFmtId="0" fontId="9" fillId="7" borderId="82" xfId="1" applyFont="1" applyFill="1" applyBorder="1" applyAlignment="1" applyProtection="1">
      <alignment horizontal="center"/>
      <protection locked="0"/>
    </xf>
    <xf numFmtId="0" fontId="9" fillId="0" borderId="81" xfId="1" applyFont="1" applyBorder="1" applyProtection="1">
      <protection locked="0"/>
    </xf>
    <xf numFmtId="0" fontId="9" fillId="0" borderId="77" xfId="1" applyFont="1" applyBorder="1" applyAlignment="1" applyProtection="1">
      <alignment horizontal="center"/>
    </xf>
    <xf numFmtId="0" fontId="9" fillId="0" borderId="77" xfId="1" applyFont="1" applyBorder="1" applyProtection="1">
      <protection locked="0"/>
    </xf>
    <xf numFmtId="49" fontId="9" fillId="7" borderId="82" xfId="1" applyNumberFormat="1" applyFont="1" applyFill="1" applyBorder="1" applyAlignment="1" applyProtection="1">
      <alignment horizontal="center"/>
      <protection locked="0"/>
    </xf>
    <xf numFmtId="0" fontId="9" fillId="0" borderId="81" xfId="1" applyFont="1" applyBorder="1" applyAlignment="1"/>
    <xf numFmtId="0" fontId="51" fillId="0" borderId="77" xfId="1" applyFont="1" applyBorder="1" applyAlignment="1"/>
    <xf numFmtId="49" fontId="9" fillId="0" borderId="108" xfId="1" applyNumberFormat="1" applyFont="1" applyBorder="1" applyAlignment="1" applyProtection="1">
      <alignment horizontal="center"/>
      <protection locked="0"/>
    </xf>
    <xf numFmtId="0" fontId="26" fillId="0" borderId="77" xfId="1" applyFont="1" applyBorder="1" applyAlignment="1"/>
    <xf numFmtId="49" fontId="53" fillId="7" borderId="108" xfId="2" applyNumberFormat="1" applyFill="1" applyBorder="1" applyAlignment="1" applyProtection="1">
      <alignment horizontal="center"/>
      <protection locked="0"/>
    </xf>
    <xf numFmtId="0" fontId="9" fillId="0" borderId="107" xfId="1" applyFont="1" applyFill="1" applyBorder="1"/>
    <xf numFmtId="0" fontId="9" fillId="0" borderId="77" xfId="1" applyFont="1" applyBorder="1"/>
    <xf numFmtId="0" fontId="9" fillId="7" borderId="108" xfId="1" applyFont="1" applyFill="1" applyBorder="1"/>
    <xf numFmtId="0" fontId="9" fillId="0" borderId="77" xfId="1" applyFont="1" applyBorder="1" applyAlignment="1"/>
    <xf numFmtId="0" fontId="9" fillId="7" borderId="108" xfId="1" applyFont="1" applyFill="1" applyBorder="1" applyAlignment="1"/>
    <xf numFmtId="49" fontId="9" fillId="0" borderId="82" xfId="1" applyNumberFormat="1" applyFont="1" applyBorder="1" applyAlignment="1" applyProtection="1">
      <alignment horizontal="center"/>
      <protection locked="0"/>
    </xf>
    <xf numFmtId="0" fontId="9" fillId="0" borderId="111" xfId="1" applyFont="1" applyBorder="1"/>
    <xf numFmtId="49" fontId="9" fillId="0" borderId="63" xfId="1" applyNumberFormat="1" applyFont="1" applyBorder="1" applyAlignment="1" applyProtection="1">
      <alignment horizontal="center"/>
      <protection locked="0"/>
    </xf>
    <xf numFmtId="0" fontId="9" fillId="7" borderId="112" xfId="1" applyFont="1" applyFill="1" applyBorder="1" applyAlignment="1"/>
    <xf numFmtId="0" fontId="9" fillId="0" borderId="113" xfId="1" applyFont="1" applyBorder="1"/>
    <xf numFmtId="49" fontId="9" fillId="0" borderId="114" xfId="1" applyNumberFormat="1" applyFont="1" applyBorder="1" applyProtection="1">
      <protection locked="0"/>
    </xf>
    <xf numFmtId="0" fontId="9" fillId="7" borderId="115" xfId="1" applyFont="1" applyFill="1" applyBorder="1" applyAlignment="1"/>
    <xf numFmtId="0" fontId="9" fillId="0" borderId="117" xfId="1" applyFont="1" applyBorder="1"/>
    <xf numFmtId="0" fontId="9" fillId="0" borderId="105" xfId="1" applyFont="1" applyBorder="1"/>
    <xf numFmtId="0" fontId="9" fillId="0" borderId="118" xfId="1" applyFont="1" applyBorder="1"/>
    <xf numFmtId="0" fontId="9" fillId="0" borderId="119" xfId="1" applyFont="1" applyBorder="1"/>
    <xf numFmtId="0" fontId="9" fillId="0" borderId="82" xfId="1" applyFont="1" applyBorder="1"/>
    <xf numFmtId="0" fontId="9" fillId="0" borderId="108" xfId="1" applyFont="1" applyBorder="1"/>
    <xf numFmtId="0" fontId="9" fillId="0" borderId="121" xfId="1" applyFont="1" applyBorder="1"/>
    <xf numFmtId="0" fontId="9" fillId="0" borderId="122" xfId="1" applyFont="1" applyBorder="1"/>
    <xf numFmtId="0" fontId="9" fillId="0" borderId="115" xfId="1" applyFont="1" applyBorder="1"/>
    <xf numFmtId="0" fontId="9" fillId="0" borderId="63" xfId="1" applyFont="1"/>
    <xf numFmtId="0" fontId="9" fillId="0" borderId="124" xfId="1" applyFont="1" applyBorder="1"/>
    <xf numFmtId="14" fontId="9" fillId="7" borderId="77" xfId="1" applyNumberFormat="1" applyFont="1" applyFill="1" applyBorder="1" applyAlignment="1" applyProtection="1"/>
    <xf numFmtId="0" fontId="1" fillId="0" borderId="108" xfId="1" applyFont="1" applyBorder="1" applyAlignment="1"/>
    <xf numFmtId="0" fontId="9" fillId="0" borderId="108" xfId="1" applyFont="1" applyBorder="1" applyAlignment="1" applyProtection="1">
      <protection locked="0"/>
    </xf>
    <xf numFmtId="0" fontId="9" fillId="7" borderId="77" xfId="1" applyFont="1" applyFill="1" applyBorder="1" applyAlignment="1"/>
    <xf numFmtId="0" fontId="9" fillId="0" borderId="108" xfId="1" applyFont="1" applyBorder="1" applyAlignment="1"/>
    <xf numFmtId="0" fontId="9" fillId="0" borderId="108" xfId="1" applyFont="1" applyBorder="1" applyAlignment="1">
      <alignment wrapText="1"/>
    </xf>
    <xf numFmtId="0" fontId="9" fillId="0" borderId="120" xfId="1" applyFont="1" applyBorder="1" applyAlignment="1" applyProtection="1">
      <protection locked="0"/>
    </xf>
    <xf numFmtId="0" fontId="9" fillId="0" borderId="128" xfId="1" applyFont="1" applyBorder="1"/>
    <xf numFmtId="0" fontId="9" fillId="0" borderId="129" xfId="1" applyFont="1" applyBorder="1" applyAlignment="1"/>
    <xf numFmtId="0" fontId="9" fillId="7" borderId="104" xfId="1" applyFont="1" applyFill="1" applyBorder="1" applyAlignment="1">
      <alignment horizontal="center"/>
    </xf>
    <xf numFmtId="0" fontId="9" fillId="0" borderId="118" xfId="1" applyFont="1" applyBorder="1" applyAlignment="1">
      <alignment horizontal="left"/>
    </xf>
    <xf numFmtId="14" fontId="9" fillId="7" borderId="130" xfId="1" applyNumberFormat="1" applyFont="1" applyFill="1" applyBorder="1" applyAlignment="1"/>
    <xf numFmtId="0" fontId="9" fillId="0" borderId="106" xfId="1" applyFont="1" applyBorder="1" applyAlignment="1"/>
    <xf numFmtId="0" fontId="9" fillId="7" borderId="129" xfId="1" applyFont="1" applyFill="1" applyBorder="1" applyProtection="1">
      <protection locked="0"/>
    </xf>
    <xf numFmtId="0" fontId="9" fillId="0" borderId="131" xfId="1" applyFont="1" applyBorder="1"/>
    <xf numFmtId="0" fontId="9" fillId="7" borderId="132" xfId="1" applyFont="1" applyFill="1" applyBorder="1" applyAlignment="1" applyProtection="1">
      <protection locked="0"/>
    </xf>
    <xf numFmtId="0" fontId="9" fillId="0" borderId="123" xfId="1" applyFont="1" applyBorder="1" applyAlignment="1" applyProtection="1">
      <protection locked="0"/>
    </xf>
    <xf numFmtId="0" fontId="9" fillId="0" borderId="21" xfId="0" applyFont="1" applyBorder="1" applyAlignment="1"/>
    <xf numFmtId="0" fontId="15" fillId="0" borderId="23" xfId="0" applyFont="1" applyBorder="1" applyAlignment="1"/>
    <xf numFmtId="0" fontId="9" fillId="0" borderId="24" xfId="0" applyFont="1" applyBorder="1" applyAlignment="1"/>
    <xf numFmtId="0" fontId="15" fillId="0" borderId="28" xfId="0" applyFont="1" applyBorder="1" applyAlignment="1"/>
    <xf numFmtId="0" fontId="9" fillId="0" borderId="32" xfId="0" applyFont="1" applyBorder="1" applyAlignment="1"/>
    <xf numFmtId="0" fontId="15" fillId="0" borderId="33" xfId="0" applyFont="1" applyBorder="1" applyAlignment="1"/>
    <xf numFmtId="0" fontId="17" fillId="0" borderId="17" xfId="0" applyFont="1" applyBorder="1" applyAlignment="1">
      <alignment vertical="center"/>
    </xf>
    <xf numFmtId="0" fontId="15" fillId="0" borderId="20" xfId="0" applyFont="1" applyBorder="1" applyAlignment="1"/>
    <xf numFmtId="0" fontId="9" fillId="0" borderId="133" xfId="0" applyFont="1" applyBorder="1" applyAlignment="1"/>
    <xf numFmtId="0" fontId="17" fillId="0" borderId="17" xfId="0" applyFont="1" applyBorder="1" applyAlignment="1">
      <alignment vertical="center" wrapText="1"/>
    </xf>
    <xf numFmtId="0" fontId="15" fillId="0" borderId="18" xfId="0" applyFont="1" applyBorder="1" applyAlignment="1"/>
    <xf numFmtId="0" fontId="9" fillId="0" borderId="63" xfId="0" applyFont="1" applyBorder="1" applyAlignment="1">
      <alignment horizontal="center"/>
    </xf>
    <xf numFmtId="0" fontId="17" fillId="0" borderId="18" xfId="0" applyFont="1" applyBorder="1" applyAlignment="1">
      <alignment vertical="center"/>
    </xf>
    <xf numFmtId="0" fontId="9" fillId="0" borderId="22" xfId="0" applyFont="1" applyBorder="1" applyAlignment="1"/>
    <xf numFmtId="0" fontId="9" fillId="0" borderId="25" xfId="0" applyFont="1" applyBorder="1" applyAlignment="1"/>
    <xf numFmtId="0" fontId="9" fillId="0" borderId="134" xfId="0" applyFont="1" applyBorder="1" applyAlignment="1"/>
    <xf numFmtId="0" fontId="17" fillId="0" borderId="135" xfId="0" applyFont="1" applyBorder="1" applyAlignment="1">
      <alignment horizontal="center" vertical="center" wrapText="1"/>
    </xf>
    <xf numFmtId="0" fontId="9" fillId="0" borderId="139" xfId="0" applyFont="1" applyBorder="1" applyAlignment="1">
      <alignment horizontal="center"/>
    </xf>
    <xf numFmtId="0" fontId="9" fillId="0" borderId="136" xfId="0" applyFont="1" applyBorder="1" applyAlignment="1"/>
    <xf numFmtId="0" fontId="9" fillId="0" borderId="137" xfId="0" applyFont="1" applyBorder="1" applyAlignment="1"/>
    <xf numFmtId="0" fontId="9" fillId="0" borderId="141" xfId="0" applyFont="1" applyBorder="1" applyAlignment="1"/>
    <xf numFmtId="0" fontId="17" fillId="0" borderId="17" xfId="0" applyFont="1" applyBorder="1" applyAlignment="1">
      <alignment horizontal="center" vertical="center" wrapText="1"/>
    </xf>
    <xf numFmtId="0" fontId="15" fillId="0" borderId="18" xfId="0" applyFont="1" applyBorder="1"/>
    <xf numFmtId="0" fontId="9" fillId="0" borderId="0" xfId="0" applyFont="1"/>
    <xf numFmtId="0" fontId="0" fillId="0" borderId="0" xfId="0" applyFont="1" applyAlignment="1"/>
    <xf numFmtId="0" fontId="23" fillId="0" borderId="13" xfId="0" applyFont="1" applyBorder="1" applyAlignment="1">
      <alignment vertical="center"/>
    </xf>
    <xf numFmtId="0" fontId="23" fillId="0" borderId="35" xfId="0" applyFont="1" applyBorder="1" applyAlignment="1">
      <alignment vertical="center"/>
    </xf>
    <xf numFmtId="0" fontId="23" fillId="0" borderId="25" xfId="0" applyFont="1" applyBorder="1" applyAlignment="1">
      <alignment vertical="center"/>
    </xf>
    <xf numFmtId="0" fontId="23" fillId="0" borderId="41" xfId="0" applyFont="1" applyBorder="1" applyAlignment="1">
      <alignment horizontal="left" vertical="center"/>
    </xf>
    <xf numFmtId="0" fontId="17" fillId="0" borderId="49" xfId="0" applyFont="1" applyBorder="1" applyAlignment="1">
      <alignment horizontal="left" vertical="center"/>
    </xf>
    <xf numFmtId="0" fontId="5" fillId="0" borderId="0" xfId="0" applyFont="1" applyAlignment="1">
      <alignment horizontal="center"/>
    </xf>
    <xf numFmtId="0" fontId="14" fillId="0" borderId="9" xfId="0" applyFont="1" applyBorder="1" applyAlignment="1">
      <alignment vertical="center" wrapText="1"/>
    </xf>
    <xf numFmtId="0" fontId="15" fillId="0" borderId="11" xfId="0" applyFont="1" applyBorder="1"/>
    <xf numFmtId="0" fontId="8" fillId="0" borderId="27" xfId="0" applyFont="1" applyBorder="1" applyAlignment="1">
      <alignment horizontal="center" vertical="center" wrapText="1"/>
    </xf>
    <xf numFmtId="0" fontId="15" fillId="0" borderId="26" xfId="0" applyFont="1" applyBorder="1"/>
    <xf numFmtId="0" fontId="15" fillId="0" borderId="14" xfId="0" applyFont="1" applyBorder="1"/>
    <xf numFmtId="0" fontId="19" fillId="0" borderId="9" xfId="0" applyFont="1" applyBorder="1" applyAlignment="1">
      <alignment vertical="center" wrapText="1"/>
    </xf>
    <xf numFmtId="0" fontId="21" fillId="0" borderId="84" xfId="0" applyFont="1" applyBorder="1" applyAlignment="1">
      <alignment horizontal="center" vertical="center"/>
    </xf>
    <xf numFmtId="0" fontId="15" fillId="0" borderId="63" xfId="0" applyFont="1" applyBorder="1"/>
    <xf numFmtId="0" fontId="15" fillId="0" borderId="87" xfId="0" applyFont="1" applyBorder="1"/>
    <xf numFmtId="0" fontId="14" fillId="0" borderId="81" xfId="0" applyFont="1" applyBorder="1" applyAlignment="1">
      <alignment vertical="center" wrapText="1"/>
    </xf>
    <xf numFmtId="0" fontId="15" fillId="0" borderId="82" xfId="0" applyFont="1" applyBorder="1"/>
    <xf numFmtId="0" fontId="38" fillId="0" borderId="78" xfId="0" applyFont="1" applyBorder="1" applyAlignment="1">
      <alignment horizontal="center" vertical="center"/>
    </xf>
    <xf numFmtId="0" fontId="38" fillId="0" borderId="79" xfId="0" applyFont="1" applyBorder="1" applyAlignment="1">
      <alignment horizontal="center" vertical="center"/>
    </xf>
    <xf numFmtId="0" fontId="38" fillId="0" borderId="80" xfId="0" applyFont="1" applyBorder="1" applyAlignment="1">
      <alignment horizontal="center" vertical="center"/>
    </xf>
    <xf numFmtId="0" fontId="14" fillId="0" borderId="9" xfId="0" applyFont="1" applyBorder="1" applyAlignment="1">
      <alignment horizontal="left" vertical="center" wrapText="1"/>
    </xf>
    <xf numFmtId="0" fontId="47" fillId="0" borderId="0" xfId="0" applyFont="1" applyAlignment="1">
      <alignment vertical="center"/>
    </xf>
    <xf numFmtId="0" fontId="20" fillId="0" borderId="97" xfId="0" applyFont="1" applyBorder="1" applyAlignment="1">
      <alignment horizontal="center" vertical="center" wrapText="1"/>
    </xf>
    <xf numFmtId="0" fontId="20" fillId="0" borderId="89" xfId="0" applyFont="1" applyBorder="1" applyAlignment="1">
      <alignment horizontal="center" vertical="center" wrapText="1"/>
    </xf>
    <xf numFmtId="0" fontId="20" fillId="0" borderId="98" xfId="0" applyFont="1" applyBorder="1" applyAlignment="1">
      <alignment horizontal="center" vertical="center" wrapText="1"/>
    </xf>
    <xf numFmtId="0" fontId="20" fillId="0" borderId="97" xfId="0" applyFont="1" applyBorder="1" applyAlignment="1">
      <alignment vertical="center" wrapText="1"/>
    </xf>
    <xf numFmtId="0" fontId="20" fillId="0" borderId="89" xfId="0" applyFont="1" applyBorder="1" applyAlignment="1">
      <alignment vertical="center" wrapText="1"/>
    </xf>
    <xf numFmtId="0" fontId="20" fillId="0" borderId="98" xfId="0" applyFont="1" applyBorder="1" applyAlignment="1">
      <alignment vertical="center" wrapText="1"/>
    </xf>
    <xf numFmtId="0" fontId="20" fillId="0" borderId="99" xfId="0" applyFont="1" applyBorder="1" applyAlignment="1">
      <alignment vertical="center" wrapText="1"/>
    </xf>
    <xf numFmtId="0" fontId="20" fillId="0" borderId="92" xfId="0" applyFont="1" applyBorder="1" applyAlignment="1">
      <alignment vertical="center" wrapText="1"/>
    </xf>
    <xf numFmtId="0" fontId="20" fillId="0" borderId="91" xfId="0" applyFont="1" applyBorder="1" applyAlignment="1">
      <alignment vertical="center" wrapText="1"/>
    </xf>
    <xf numFmtId="0" fontId="20" fillId="0" borderId="100" xfId="0" applyFont="1" applyBorder="1" applyAlignment="1">
      <alignment vertical="center" wrapText="1"/>
    </xf>
    <xf numFmtId="0" fontId="45" fillId="0" borderId="0" xfId="0" applyFont="1" applyAlignment="1">
      <alignment vertical="center"/>
    </xf>
    <xf numFmtId="0" fontId="46" fillId="0" borderId="0" xfId="0" applyFont="1" applyAlignment="1">
      <alignment vertical="center"/>
    </xf>
    <xf numFmtId="0" fontId="50" fillId="0" borderId="0" xfId="0" applyFont="1" applyAlignment="1">
      <alignment vertical="center"/>
    </xf>
    <xf numFmtId="0" fontId="46" fillId="0" borderId="0" xfId="0" applyFont="1" applyAlignment="1">
      <alignment vertical="center" wrapText="1"/>
    </xf>
    <xf numFmtId="0" fontId="50" fillId="0" borderId="0" xfId="0" applyFont="1" applyAlignment="1">
      <alignment vertical="center" wrapText="1"/>
    </xf>
    <xf numFmtId="0" fontId="20" fillId="0" borderId="0" xfId="0" applyFont="1" applyAlignment="1">
      <alignment vertical="center" wrapText="1"/>
    </xf>
    <xf numFmtId="0" fontId="49" fillId="0" borderId="0" xfId="0" applyFont="1" applyAlignment="1">
      <alignment vertical="center" wrapText="1"/>
    </xf>
    <xf numFmtId="0" fontId="47" fillId="0" borderId="0" xfId="0" applyFont="1" applyAlignment="1">
      <alignment vertical="center" wrapText="1"/>
    </xf>
    <xf numFmtId="0" fontId="47" fillId="0" borderId="0" xfId="0" applyFont="1" applyAlignment="1">
      <alignment horizontal="left" vertical="center" wrapText="1" indent="2"/>
    </xf>
    <xf numFmtId="0" fontId="44" fillId="0" borderId="0" xfId="0" applyFont="1" applyAlignment="1">
      <alignment horizontal="left" vertical="center" wrapText="1" indent="2"/>
    </xf>
    <xf numFmtId="0" fontId="20" fillId="0" borderId="0" xfId="0" applyFont="1" applyAlignment="1">
      <alignment vertical="center"/>
    </xf>
    <xf numFmtId="0" fontId="44" fillId="0" borderId="0" xfId="0" applyFont="1" applyAlignment="1">
      <alignment vertical="center" wrapText="1"/>
    </xf>
    <xf numFmtId="0" fontId="42" fillId="0" borderId="0" xfId="0" applyFont="1" applyAlignment="1"/>
    <xf numFmtId="0" fontId="41" fillId="0" borderId="0" xfId="0" applyFont="1" applyAlignment="1">
      <alignment horizontal="left" vertical="center"/>
    </xf>
    <xf numFmtId="0" fontId="42" fillId="0" borderId="63" xfId="0" applyFont="1" applyBorder="1" applyAlignment="1"/>
    <xf numFmtId="0" fontId="24" fillId="0" borderId="97" xfId="0" applyFont="1" applyBorder="1" applyAlignment="1">
      <alignment vertical="center" wrapText="1"/>
    </xf>
    <xf numFmtId="0" fontId="24" fillId="0" borderId="89" xfId="0" applyFont="1" applyBorder="1" applyAlignment="1">
      <alignment vertical="center" wrapText="1"/>
    </xf>
    <xf numFmtId="0" fontId="24" fillId="0" borderId="98" xfId="0" applyFont="1" applyBorder="1" applyAlignment="1">
      <alignment vertical="center" wrapText="1"/>
    </xf>
    <xf numFmtId="0" fontId="24" fillId="0" borderId="99" xfId="0" applyFont="1" applyBorder="1" applyAlignment="1">
      <alignment vertical="center" wrapText="1"/>
    </xf>
    <xf numFmtId="0" fontId="24" fillId="0" borderId="92" xfId="0" applyFont="1" applyBorder="1" applyAlignment="1">
      <alignment vertical="center" wrapText="1"/>
    </xf>
    <xf numFmtId="0" fontId="24" fillId="0" borderId="91" xfId="0" applyFont="1" applyBorder="1" applyAlignment="1">
      <alignment vertical="center" wrapText="1"/>
    </xf>
    <xf numFmtId="0" fontId="9" fillId="0" borderId="119" xfId="1" applyFont="1" applyBorder="1" applyAlignment="1">
      <alignment horizontal="left" wrapText="1"/>
    </xf>
    <xf numFmtId="0" fontId="9" fillId="0" borderId="108" xfId="1" applyFont="1" applyBorder="1" applyAlignment="1">
      <alignment horizontal="left" wrapText="1"/>
    </xf>
    <xf numFmtId="0" fontId="9" fillId="0" borderId="84" xfId="1" applyFont="1" applyBorder="1" applyAlignment="1">
      <alignment horizontal="center"/>
    </xf>
    <xf numFmtId="0" fontId="9" fillId="0" borderId="110" xfId="1" applyFont="1" applyBorder="1" applyAlignment="1">
      <alignment horizontal="center"/>
    </xf>
    <xf numFmtId="0" fontId="9" fillId="0" borderId="87" xfId="1" applyFont="1" applyBorder="1" applyAlignment="1">
      <alignment horizontal="center"/>
    </xf>
    <xf numFmtId="0" fontId="9" fillId="0" borderId="127" xfId="1" applyFont="1" applyBorder="1" applyAlignment="1">
      <alignment horizontal="center"/>
    </xf>
    <xf numFmtId="0" fontId="9" fillId="0" borderId="114" xfId="1" applyFont="1" applyBorder="1" applyAlignment="1">
      <alignment horizontal="center"/>
    </xf>
    <xf numFmtId="0" fontId="9" fillId="0" borderId="96" xfId="1" applyFont="1" applyBorder="1" applyAlignment="1">
      <alignment horizontal="center"/>
    </xf>
    <xf numFmtId="0" fontId="9" fillId="0" borderId="117" xfId="1" applyFont="1" applyBorder="1" applyAlignment="1">
      <alignment horizontal="left"/>
    </xf>
    <xf numFmtId="0" fontId="9" fillId="0" borderId="118" xfId="1" applyFont="1" applyBorder="1" applyAlignment="1">
      <alignment horizontal="left"/>
    </xf>
    <xf numFmtId="0" fontId="9" fillId="0" borderId="121" xfId="1" applyFont="1" applyBorder="1" applyAlignment="1">
      <alignment horizontal="left" vertical="center"/>
    </xf>
    <xf numFmtId="0" fontId="9" fillId="0" borderId="115" xfId="1" applyFont="1" applyBorder="1" applyAlignment="1">
      <alignment horizontal="left" vertical="center"/>
    </xf>
    <xf numFmtId="0" fontId="9" fillId="7" borderId="130" xfId="1" applyFont="1" applyFill="1" applyBorder="1" applyAlignment="1">
      <alignment horizontal="center"/>
    </xf>
    <xf numFmtId="0" fontId="9" fillId="7" borderId="106" xfId="1" applyFont="1" applyFill="1" applyBorder="1" applyAlignment="1">
      <alignment horizontal="center"/>
    </xf>
    <xf numFmtId="0" fontId="9" fillId="0" borderId="81" xfId="1" applyFont="1" applyBorder="1" applyAlignment="1">
      <alignment horizontal="center"/>
    </xf>
    <xf numFmtId="0" fontId="9" fillId="0" borderId="120" xfId="1" applyFont="1" applyBorder="1" applyAlignment="1">
      <alignment horizontal="center"/>
    </xf>
    <xf numFmtId="0" fontId="9" fillId="7" borderId="81" xfId="1" applyFont="1" applyFill="1" applyBorder="1" applyAlignment="1">
      <alignment horizontal="center"/>
    </xf>
    <xf numFmtId="0" fontId="9" fillId="7" borderId="120" xfId="1" applyFont="1" applyFill="1" applyBorder="1" applyAlignment="1">
      <alignment horizontal="center"/>
    </xf>
    <xf numFmtId="0" fontId="9" fillId="0" borderId="122" xfId="1" applyFont="1" applyBorder="1" applyAlignment="1">
      <alignment horizontal="center"/>
    </xf>
    <xf numFmtId="0" fontId="9" fillId="0" borderId="123" xfId="1" applyFont="1" applyBorder="1" applyAlignment="1">
      <alignment horizontal="center"/>
    </xf>
    <xf numFmtId="0" fontId="9" fillId="0" borderId="125" xfId="1" applyFont="1" applyBorder="1" applyAlignment="1" applyProtection="1">
      <alignment horizontal="center"/>
      <protection locked="0"/>
    </xf>
    <xf numFmtId="0" fontId="9" fillId="0" borderId="126" xfId="1" applyFont="1" applyBorder="1" applyAlignment="1" applyProtection="1">
      <alignment horizontal="center"/>
      <protection locked="0"/>
    </xf>
    <xf numFmtId="0" fontId="9" fillId="0" borderId="63" xfId="1" applyFont="1" applyBorder="1" applyAlignment="1" applyProtection="1">
      <alignment horizontal="center"/>
      <protection locked="0"/>
    </xf>
    <xf numFmtId="0" fontId="9" fillId="0" borderId="94" xfId="1" applyFont="1" applyBorder="1" applyAlignment="1" applyProtection="1">
      <alignment horizontal="center"/>
      <protection locked="0"/>
    </xf>
    <xf numFmtId="0" fontId="9" fillId="0" borderId="87" xfId="1" applyFont="1" applyBorder="1" applyAlignment="1" applyProtection="1">
      <alignment horizontal="center"/>
      <protection locked="0"/>
    </xf>
    <xf numFmtId="0" fontId="9" fillId="0" borderId="127" xfId="1" applyFont="1" applyBorder="1" applyAlignment="1" applyProtection="1">
      <alignment horizontal="center"/>
      <protection locked="0"/>
    </xf>
    <xf numFmtId="0" fontId="9" fillId="0" borderId="105" xfId="1" applyFont="1" applyBorder="1" applyAlignment="1" applyProtection="1">
      <alignment horizontal="center"/>
      <protection locked="0"/>
    </xf>
    <xf numFmtId="0" fontId="9" fillId="0" borderId="106" xfId="1" applyFont="1" applyBorder="1" applyAlignment="1" applyProtection="1">
      <alignment horizontal="center"/>
      <protection locked="0"/>
    </xf>
    <xf numFmtId="0" fontId="9" fillId="0" borderId="81" xfId="1" applyFont="1" applyBorder="1" applyAlignment="1" applyProtection="1">
      <alignment horizontal="center"/>
      <protection locked="0"/>
    </xf>
    <xf numFmtId="0" fontId="9" fillId="0" borderId="108" xfId="1" applyFont="1" applyBorder="1" applyAlignment="1" applyProtection="1">
      <alignment horizontal="center"/>
      <protection locked="0"/>
    </xf>
    <xf numFmtId="0" fontId="52" fillId="0" borderId="83" xfId="1" applyFont="1" applyBorder="1" applyAlignment="1">
      <alignment horizontal="center"/>
    </xf>
    <xf numFmtId="0" fontId="52" fillId="0" borderId="110" xfId="1" applyFont="1" applyBorder="1" applyAlignment="1">
      <alignment horizontal="center"/>
    </xf>
    <xf numFmtId="0" fontId="52" fillId="0" borderId="85" xfId="1" applyFont="1" applyBorder="1" applyAlignment="1">
      <alignment horizontal="center"/>
    </xf>
    <xf numFmtId="0" fontId="52" fillId="0" borderId="94" xfId="1" applyFont="1" applyBorder="1" applyAlignment="1">
      <alignment horizontal="center"/>
    </xf>
    <xf numFmtId="0" fontId="52" fillId="0" borderId="116" xfId="1" applyFont="1" applyBorder="1" applyAlignment="1">
      <alignment horizontal="center"/>
    </xf>
    <xf numFmtId="0" fontId="52" fillId="0" borderId="96" xfId="1" applyFont="1" applyBorder="1" applyAlignment="1">
      <alignment horizontal="center"/>
    </xf>
    <xf numFmtId="0" fontId="1" fillId="0" borderId="63" xfId="1"/>
    <xf numFmtId="0" fontId="1" fillId="0" borderId="63" xfId="1" applyBorder="1" applyProtection="1"/>
    <xf numFmtId="0" fontId="1" fillId="0" borderId="96" xfId="1" applyBorder="1"/>
    <xf numFmtId="0" fontId="1" fillId="0" borderId="114" xfId="1" applyBorder="1"/>
    <xf numFmtId="0" fontId="1" fillId="0" borderId="114" xfId="1" applyBorder="1" applyProtection="1"/>
    <xf numFmtId="0" fontId="1" fillId="0" borderId="142" xfId="1" applyBorder="1" applyProtection="1"/>
    <xf numFmtId="0" fontId="1" fillId="0" borderId="94" xfId="1" applyBorder="1"/>
    <xf numFmtId="0" fontId="1" fillId="0" borderId="63" xfId="1" applyBorder="1"/>
    <xf numFmtId="0" fontId="1" fillId="0" borderId="143" xfId="1" applyBorder="1" applyProtection="1"/>
    <xf numFmtId="0" fontId="21" fillId="0" borderId="63" xfId="1" applyFont="1" applyBorder="1" applyProtection="1"/>
    <xf numFmtId="0" fontId="55" fillId="0" borderId="63" xfId="1" applyFont="1" applyBorder="1" applyAlignment="1" applyProtection="1">
      <alignment horizontal="center"/>
    </xf>
    <xf numFmtId="0" fontId="21" fillId="0" borderId="143" xfId="1" applyFont="1" applyBorder="1" applyProtection="1"/>
    <xf numFmtId="0" fontId="1" fillId="0" borderId="126" xfId="1" applyBorder="1"/>
    <xf numFmtId="0" fontId="1" fillId="0" borderId="125" xfId="1" applyBorder="1"/>
    <xf numFmtId="0" fontId="1" fillId="0" borderId="125" xfId="1" applyBorder="1" applyProtection="1"/>
    <xf numFmtId="0" fontId="56" fillId="0" borderId="144" xfId="1" applyFont="1" applyBorder="1" applyProtection="1"/>
    <xf numFmtId="0" fontId="57" fillId="0" borderId="146" xfId="1" applyFont="1" applyBorder="1" applyProtection="1"/>
    <xf numFmtId="0" fontId="57" fillId="0" borderId="147" xfId="1" applyFont="1" applyBorder="1" applyProtection="1"/>
    <xf numFmtId="0" fontId="57" fillId="0" borderId="63" xfId="1" applyFont="1" applyAlignment="1" applyProtection="1">
      <alignment horizontal="center"/>
    </xf>
    <xf numFmtId="0" fontId="57" fillId="0" borderId="146" xfId="1" applyFont="1" applyFill="1" applyBorder="1" applyProtection="1"/>
    <xf numFmtId="0" fontId="57" fillId="0" borderId="147" xfId="1" applyFont="1" applyFill="1" applyBorder="1" applyProtection="1"/>
    <xf numFmtId="0" fontId="57" fillId="0" borderId="63" xfId="1" applyFont="1" applyProtection="1"/>
    <xf numFmtId="0" fontId="2" fillId="0" borderId="63" xfId="1" applyFont="1"/>
    <xf numFmtId="0" fontId="1" fillId="0" borderId="63" xfId="1" applyProtection="1"/>
    <xf numFmtId="0" fontId="59" fillId="0" borderId="63" xfId="1" applyFont="1" applyAlignment="1"/>
    <xf numFmtId="0" fontId="58" fillId="0" borderId="63" xfId="1" applyNumberFormat="1" applyFont="1" applyBorder="1" applyAlignment="1" applyProtection="1">
      <alignment horizontal="left"/>
    </xf>
    <xf numFmtId="0" fontId="58" fillId="0" borderId="142" xfId="1" applyFont="1" applyBorder="1" applyProtection="1"/>
    <xf numFmtId="0" fontId="58" fillId="0" borderId="143" xfId="1" applyFont="1" applyBorder="1" applyProtection="1"/>
    <xf numFmtId="0" fontId="58" fillId="0" borderId="144" xfId="1" applyFont="1" applyBorder="1" applyProtection="1"/>
    <xf numFmtId="0" fontId="61" fillId="0" borderId="63" xfId="1" applyFont="1" applyAlignment="1"/>
    <xf numFmtId="0" fontId="62" fillId="0" borderId="63" xfId="1" applyFont="1" applyBorder="1" applyAlignment="1" applyProtection="1">
      <alignment wrapText="1"/>
    </xf>
    <xf numFmtId="0" fontId="57" fillId="0" borderId="63" xfId="1" applyFont="1" applyFill="1" applyBorder="1" applyProtection="1"/>
    <xf numFmtId="1" fontId="57" fillId="0" borderId="63" xfId="1" applyNumberFormat="1" applyFont="1" applyBorder="1" applyProtection="1"/>
    <xf numFmtId="0" fontId="57" fillId="0" borderId="63" xfId="1" applyFont="1" applyBorder="1" applyProtection="1"/>
    <xf numFmtId="0" fontId="1" fillId="10" borderId="63" xfId="1" applyFill="1" applyBorder="1"/>
    <xf numFmtId="0" fontId="57" fillId="10" borderId="63" xfId="1" applyFont="1" applyFill="1" applyBorder="1" applyProtection="1"/>
    <xf numFmtId="1" fontId="57" fillId="10" borderId="63" xfId="1" applyNumberFormat="1" applyFont="1" applyFill="1" applyBorder="1" applyProtection="1"/>
    <xf numFmtId="0" fontId="1" fillId="0" borderId="143" xfId="1" applyBorder="1" applyAlignment="1">
      <alignment horizontal="center" vertical="center" wrapText="1"/>
    </xf>
    <xf numFmtId="0" fontId="1" fillId="0" borderId="63" xfId="1" applyBorder="1" applyAlignment="1">
      <alignment horizontal="center" vertical="center" wrapText="1"/>
    </xf>
    <xf numFmtId="0" fontId="9" fillId="0" borderId="63" xfId="0" applyFont="1" applyBorder="1"/>
    <xf numFmtId="0" fontId="0" fillId="7" borderId="0" xfId="0" applyFont="1" applyFill="1" applyAlignment="1">
      <alignment horizontal="center"/>
    </xf>
    <xf numFmtId="0" fontId="0" fillId="0" borderId="0" xfId="0" applyFont="1" applyFill="1" applyAlignment="1">
      <alignment horizontal="center"/>
    </xf>
    <xf numFmtId="0" fontId="0" fillId="0" borderId="0" xfId="0" applyFont="1" applyAlignment="1">
      <alignment horizontal="center"/>
    </xf>
    <xf numFmtId="0" fontId="0" fillId="10" borderId="0" xfId="0" applyFont="1" applyFill="1" applyAlignment="1">
      <alignment horizontal="center"/>
    </xf>
    <xf numFmtId="0" fontId="5" fillId="7" borderId="0" xfId="0" applyFont="1" applyFill="1" applyAlignment="1">
      <alignment horizontal="center"/>
    </xf>
    <xf numFmtId="0" fontId="5" fillId="0" borderId="0" xfId="0" applyFont="1" applyFill="1" applyAlignment="1">
      <alignment horizontal="center"/>
    </xf>
    <xf numFmtId="0" fontId="8" fillId="7" borderId="0" xfId="0" applyFont="1" applyFill="1" applyAlignment="1">
      <alignment horizontal="center"/>
    </xf>
    <xf numFmtId="0" fontId="8" fillId="0" borderId="0" xfId="0" applyFont="1" applyFill="1" applyAlignment="1">
      <alignment horizontal="center"/>
    </xf>
    <xf numFmtId="0" fontId="37" fillId="7" borderId="0" xfId="0" applyFont="1" applyFill="1" applyAlignment="1">
      <alignment horizontal="center"/>
    </xf>
    <xf numFmtId="0" fontId="37" fillId="7" borderId="63" xfId="0" applyFont="1" applyFill="1" applyBorder="1" applyAlignment="1">
      <alignment horizontal="center"/>
    </xf>
    <xf numFmtId="0" fontId="37" fillId="0" borderId="63" xfId="0" applyFont="1" applyFill="1" applyBorder="1" applyAlignment="1">
      <alignment horizontal="center"/>
    </xf>
    <xf numFmtId="0" fontId="37" fillId="10" borderId="63" xfId="0" applyFont="1" applyFill="1" applyBorder="1" applyAlignment="1">
      <alignment horizontal="center"/>
    </xf>
    <xf numFmtId="0" fontId="9" fillId="11" borderId="0" xfId="0" applyFont="1" applyFill="1" applyAlignment="1">
      <alignment vertical="center"/>
    </xf>
    <xf numFmtId="0" fontId="1" fillId="11" borderId="0" xfId="0" applyFont="1" applyFill="1" applyAlignment="1">
      <alignment horizontal="center"/>
    </xf>
    <xf numFmtId="0" fontId="0" fillId="11" borderId="0" xfId="0" applyFont="1" applyFill="1" applyAlignment="1"/>
    <xf numFmtId="0" fontId="0" fillId="11" borderId="0" xfId="0" applyFont="1" applyFill="1" applyAlignment="1">
      <alignment horizontal="center"/>
    </xf>
    <xf numFmtId="0" fontId="17" fillId="0" borderId="149" xfId="0" applyFont="1" applyBorder="1" applyAlignment="1">
      <alignment vertical="center"/>
    </xf>
    <xf numFmtId="0" fontId="15" fillId="0" borderId="150" xfId="0" applyFont="1" applyBorder="1" applyAlignment="1"/>
    <xf numFmtId="0" fontId="17" fillId="0" borderId="151" xfId="0" applyFont="1" applyBorder="1" applyAlignment="1">
      <alignment horizontal="center" vertical="center" wrapText="1"/>
    </xf>
    <xf numFmtId="0" fontId="17" fillId="0" borderId="152" xfId="0" applyFont="1" applyBorder="1" applyAlignment="1">
      <alignment vertical="center"/>
    </xf>
    <xf numFmtId="0" fontId="17" fillId="0" borderId="152" xfId="0" applyFont="1" applyBorder="1" applyAlignment="1">
      <alignment horizontal="center" vertical="center" wrapText="1"/>
    </xf>
    <xf numFmtId="2" fontId="57" fillId="0" borderId="145" xfId="1" applyNumberFormat="1" applyFont="1" applyBorder="1" applyAlignment="1" applyProtection="1">
      <alignment horizontal="center"/>
    </xf>
    <xf numFmtId="0" fontId="17" fillId="7" borderId="17" xfId="0" applyFont="1" applyFill="1" applyBorder="1" applyAlignment="1">
      <alignment horizontal="center" vertical="center"/>
    </xf>
    <xf numFmtId="0" fontId="9" fillId="7" borderId="136" xfId="0" applyFont="1" applyFill="1" applyBorder="1" applyAlignment="1">
      <alignment horizontal="center"/>
    </xf>
    <xf numFmtId="0" fontId="9" fillId="7" borderId="137" xfId="0" applyFont="1" applyFill="1" applyBorder="1" applyAlignment="1">
      <alignment horizontal="center"/>
    </xf>
    <xf numFmtId="0" fontId="9" fillId="7" borderId="138" xfId="0" applyFont="1" applyFill="1" applyBorder="1" applyAlignment="1">
      <alignment horizontal="center"/>
    </xf>
    <xf numFmtId="0" fontId="15" fillId="7" borderId="140" xfId="0" applyFont="1" applyFill="1" applyBorder="1" applyAlignment="1"/>
    <xf numFmtId="0" fontId="1" fillId="7" borderId="136" xfId="0" applyFont="1" applyFill="1" applyBorder="1" applyAlignment="1">
      <alignment horizontal="center"/>
    </xf>
    <xf numFmtId="0" fontId="15" fillId="7" borderId="137" xfId="0" applyFont="1" applyFill="1" applyBorder="1" applyAlignment="1">
      <alignment horizontal="center"/>
    </xf>
    <xf numFmtId="0" fontId="15" fillId="7" borderId="141" xfId="0" applyFont="1" applyFill="1" applyBorder="1" applyAlignment="1">
      <alignment horizontal="center"/>
    </xf>
    <xf numFmtId="0" fontId="64" fillId="0" borderId="34" xfId="0" applyFont="1" applyBorder="1" applyAlignment="1">
      <alignment horizontal="center"/>
    </xf>
    <xf numFmtId="0" fontId="65" fillId="0" borderId="35" xfId="0" applyFont="1" applyBorder="1" applyAlignment="1">
      <alignment horizontal="center"/>
    </xf>
    <xf numFmtId="0" fontId="65" fillId="0" borderId="0" xfId="0" applyFont="1" applyAlignment="1">
      <alignment horizontal="center"/>
    </xf>
    <xf numFmtId="0" fontId="65" fillId="0" borderId="40" xfId="0" applyFont="1" applyBorder="1" applyAlignment="1">
      <alignment horizontal="center"/>
    </xf>
    <xf numFmtId="0" fontId="65" fillId="2" borderId="34" xfId="0" applyFont="1" applyFill="1" applyBorder="1" applyAlignment="1">
      <alignment horizontal="center" vertical="center"/>
    </xf>
    <xf numFmtId="0" fontId="65" fillId="2" borderId="43" xfId="0" applyFont="1" applyFill="1" applyBorder="1" applyAlignment="1">
      <alignment horizontal="center" vertical="center"/>
    </xf>
    <xf numFmtId="0" fontId="65" fillId="0" borderId="1" xfId="0" applyFont="1" applyBorder="1" applyAlignment="1">
      <alignment horizontal="center" vertical="center"/>
    </xf>
    <xf numFmtId="0" fontId="65" fillId="0" borderId="13" xfId="0" applyFont="1" applyBorder="1" applyAlignment="1">
      <alignment horizontal="center" vertical="center"/>
    </xf>
    <xf numFmtId="0" fontId="65" fillId="2" borderId="44" xfId="0" applyFont="1" applyFill="1" applyBorder="1" applyAlignment="1">
      <alignment horizontal="center" vertical="center"/>
    </xf>
    <xf numFmtId="0" fontId="65" fillId="0" borderId="48" xfId="0" applyFont="1" applyBorder="1" applyAlignment="1">
      <alignment horizontal="center" vertical="center"/>
    </xf>
    <xf numFmtId="0" fontId="65" fillId="0" borderId="34" xfId="0" applyFont="1" applyBorder="1" applyAlignment="1">
      <alignment horizontal="center" vertical="center"/>
    </xf>
    <xf numFmtId="0" fontId="66" fillId="0" borderId="0" xfId="0" applyFont="1" applyAlignment="1">
      <alignment horizontal="center"/>
    </xf>
    <xf numFmtId="0" fontId="65" fillId="0" borderId="0" xfId="0" applyFont="1" applyAlignment="1">
      <alignment horizontal="center" vertical="center"/>
    </xf>
    <xf numFmtId="0" fontId="67" fillId="2" borderId="34" xfId="0" applyFont="1" applyFill="1" applyBorder="1" applyAlignment="1">
      <alignment horizontal="center" vertical="center"/>
    </xf>
    <xf numFmtId="0" fontId="66" fillId="0" borderId="35" xfId="0" applyFont="1" applyBorder="1" applyAlignment="1">
      <alignment horizontal="center"/>
    </xf>
    <xf numFmtId="0" fontId="65" fillId="0" borderId="10" xfId="0" applyFont="1" applyBorder="1" applyAlignment="1">
      <alignment horizontal="center" vertical="center"/>
    </xf>
    <xf numFmtId="0" fontId="65" fillId="2" borderId="1" xfId="0" applyFont="1" applyFill="1" applyBorder="1" applyAlignment="1">
      <alignment horizontal="center" vertical="center"/>
    </xf>
    <xf numFmtId="0" fontId="65" fillId="0" borderId="40" xfId="0" applyFont="1" applyBorder="1" applyAlignment="1">
      <alignment horizontal="center" vertical="center"/>
    </xf>
    <xf numFmtId="0" fontId="65" fillId="0" borderId="25" xfId="0" applyFont="1" applyBorder="1" applyAlignment="1">
      <alignment horizontal="center" vertical="center"/>
    </xf>
    <xf numFmtId="0" fontId="65" fillId="2" borderId="59" xfId="0" applyFont="1" applyFill="1" applyBorder="1" applyAlignment="1">
      <alignment horizontal="center" vertical="center"/>
    </xf>
    <xf numFmtId="0" fontId="65" fillId="0" borderId="46" xfId="0" applyFont="1" applyBorder="1" applyAlignment="1">
      <alignment horizontal="center" vertical="center"/>
    </xf>
    <xf numFmtId="0" fontId="65" fillId="0" borderId="77" xfId="0" applyFont="1" applyBorder="1" applyAlignment="1">
      <alignment horizontal="center" vertical="center"/>
    </xf>
    <xf numFmtId="0" fontId="68" fillId="0" borderId="34" xfId="0" applyFont="1" applyBorder="1" applyAlignment="1">
      <alignment horizontal="center" vertical="center"/>
    </xf>
    <xf numFmtId="0" fontId="66" fillId="0" borderId="40" xfId="0" applyFont="1" applyBorder="1" applyAlignment="1">
      <alignment horizontal="center"/>
    </xf>
    <xf numFmtId="0" fontId="65" fillId="2" borderId="65" xfId="0" applyFont="1" applyFill="1" applyBorder="1" applyAlignment="1">
      <alignment horizontal="center" vertical="center"/>
    </xf>
    <xf numFmtId="0" fontId="65" fillId="2" borderId="67" xfId="0" applyFont="1" applyFill="1" applyBorder="1" applyAlignment="1">
      <alignment horizontal="center" vertical="center"/>
    </xf>
    <xf numFmtId="0" fontId="65" fillId="3" borderId="34" xfId="0" applyFont="1" applyFill="1" applyBorder="1" applyAlignment="1">
      <alignment horizontal="center" vertical="center"/>
    </xf>
    <xf numFmtId="0" fontId="66" fillId="0" borderId="25" xfId="0" applyFont="1" applyBorder="1" applyAlignment="1">
      <alignment horizontal="center"/>
    </xf>
    <xf numFmtId="0" fontId="66" fillId="5" borderId="45" xfId="0" applyFont="1" applyFill="1" applyBorder="1" applyAlignment="1">
      <alignment horizontal="center" vertical="center"/>
    </xf>
    <xf numFmtId="0" fontId="65" fillId="0" borderId="35" xfId="0" applyFont="1" applyBorder="1" applyAlignment="1">
      <alignment horizontal="center" vertical="center"/>
    </xf>
    <xf numFmtId="0" fontId="65" fillId="0" borderId="45" xfId="0" applyFont="1" applyBorder="1" applyAlignment="1">
      <alignment horizontal="center" vertical="center"/>
    </xf>
    <xf numFmtId="0" fontId="65" fillId="3" borderId="59" xfId="0" applyFont="1" applyFill="1" applyBorder="1" applyAlignment="1">
      <alignment horizontal="center" vertical="center"/>
    </xf>
    <xf numFmtId="0" fontId="65" fillId="3" borderId="1" xfId="0" applyFont="1" applyFill="1" applyBorder="1" applyAlignment="1">
      <alignment horizontal="center" vertical="center"/>
    </xf>
    <xf numFmtId="0" fontId="65" fillId="3" borderId="71" xfId="0" applyFont="1" applyFill="1" applyBorder="1" applyAlignment="1">
      <alignment horizontal="center" vertical="center"/>
    </xf>
    <xf numFmtId="0" fontId="66" fillId="0" borderId="10" xfId="0" applyFont="1" applyBorder="1" applyAlignment="1">
      <alignment horizontal="center" vertical="center"/>
    </xf>
    <xf numFmtId="0" fontId="65" fillId="11" borderId="0" xfId="0" applyFont="1" applyFill="1" applyAlignment="1">
      <alignment horizontal="center" vertical="center"/>
    </xf>
    <xf numFmtId="0" fontId="69" fillId="0" borderId="0" xfId="0" applyFont="1" applyAlignment="1"/>
    <xf numFmtId="0" fontId="64" fillId="0" borderId="34" xfId="0" applyFont="1" applyBorder="1" applyAlignment="1">
      <alignment horizontal="center" vertical="center"/>
    </xf>
    <xf numFmtId="0" fontId="65" fillId="2" borderId="43" xfId="0" applyFont="1" applyFill="1" applyBorder="1" applyAlignment="1">
      <alignment horizontal="center" vertical="center" wrapText="1"/>
    </xf>
    <xf numFmtId="0" fontId="65" fillId="2" borderId="34" xfId="0" applyFont="1" applyFill="1" applyBorder="1" applyAlignment="1">
      <alignment horizontal="center" vertical="center" wrapText="1"/>
    </xf>
    <xf numFmtId="0" fontId="65" fillId="0" borderId="1" xfId="0" applyFont="1" applyBorder="1" applyAlignment="1">
      <alignment horizontal="center" vertical="center" wrapText="1"/>
    </xf>
    <xf numFmtId="0" fontId="65" fillId="0" borderId="34" xfId="0" applyFont="1" applyBorder="1" applyAlignment="1">
      <alignment horizontal="center" vertical="center" wrapText="1"/>
    </xf>
    <xf numFmtId="0" fontId="65" fillId="2" borderId="1" xfId="0" applyFont="1" applyFill="1" applyBorder="1" applyAlignment="1">
      <alignment horizontal="center" vertical="center" wrapText="1"/>
    </xf>
    <xf numFmtId="0" fontId="65" fillId="0" borderId="51" xfId="0" applyFont="1" applyBorder="1" applyAlignment="1">
      <alignment horizontal="center" vertical="center"/>
    </xf>
    <xf numFmtId="0" fontId="65" fillId="2" borderId="44" xfId="0" applyFont="1" applyFill="1" applyBorder="1" applyAlignment="1">
      <alignment horizontal="center" vertical="center" wrapText="1"/>
    </xf>
    <xf numFmtId="0" fontId="65" fillId="2" borderId="54" xfId="0" applyFont="1" applyFill="1" applyBorder="1" applyAlignment="1">
      <alignment horizontal="center" vertical="center" wrapText="1"/>
    </xf>
    <xf numFmtId="0" fontId="65" fillId="2" borderId="55" xfId="0" applyFont="1" applyFill="1" applyBorder="1" applyAlignment="1">
      <alignment horizontal="center" vertical="center" wrapText="1"/>
    </xf>
    <xf numFmtId="0" fontId="65" fillId="2" borderId="59" xfId="0" applyFont="1" applyFill="1" applyBorder="1" applyAlignment="1">
      <alignment horizontal="center" vertical="center" wrapText="1"/>
    </xf>
    <xf numFmtId="0" fontId="65" fillId="0" borderId="46" xfId="0" applyFont="1" applyBorder="1" applyAlignment="1">
      <alignment horizontal="center" vertical="center" wrapText="1"/>
    </xf>
    <xf numFmtId="0" fontId="65" fillId="0" borderId="77" xfId="0" applyFont="1" applyBorder="1" applyAlignment="1">
      <alignment horizontal="center" vertical="center" wrapText="1"/>
    </xf>
    <xf numFmtId="0" fontId="65" fillId="0" borderId="0" xfId="0" applyFont="1" applyAlignment="1">
      <alignment horizontal="center" vertical="center" wrapText="1"/>
    </xf>
    <xf numFmtId="0" fontId="65" fillId="0" borderId="45" xfId="0" applyFont="1" applyBorder="1" applyAlignment="1">
      <alignment horizontal="center" vertical="center" wrapText="1"/>
    </xf>
    <xf numFmtId="0" fontId="65" fillId="0" borderId="58" xfId="0" applyFont="1" applyBorder="1" applyAlignment="1">
      <alignment horizontal="center" vertical="center" wrapText="1"/>
    </xf>
    <xf numFmtId="0" fontId="68" fillId="0" borderId="34" xfId="0" applyFont="1" applyBorder="1" applyAlignment="1">
      <alignment horizontal="center" vertical="center" wrapText="1"/>
    </xf>
    <xf numFmtId="0" fontId="65" fillId="0" borderId="64" xfId="0" applyFont="1" applyBorder="1" applyAlignment="1">
      <alignment horizontal="center" vertical="center" wrapText="1"/>
    </xf>
    <xf numFmtId="0" fontId="65" fillId="0" borderId="69" xfId="0" applyFont="1" applyBorder="1" applyAlignment="1">
      <alignment horizontal="center" vertical="center" wrapText="1"/>
    </xf>
    <xf numFmtId="0" fontId="65" fillId="3" borderId="59" xfId="0" applyFont="1" applyFill="1" applyBorder="1" applyAlignment="1">
      <alignment horizontal="center" vertical="center" wrapText="1"/>
    </xf>
    <xf numFmtId="0" fontId="65" fillId="3" borderId="1" xfId="0" applyFont="1" applyFill="1" applyBorder="1" applyAlignment="1">
      <alignment horizontal="center" vertical="center" wrapText="1"/>
    </xf>
    <xf numFmtId="0" fontId="65" fillId="3" borderId="71" xfId="0" applyFont="1" applyFill="1" applyBorder="1" applyAlignment="1">
      <alignment horizontal="center" vertical="center" wrapText="1"/>
    </xf>
    <xf numFmtId="0" fontId="65" fillId="4" borderId="73" xfId="0" applyFont="1" applyFill="1" applyBorder="1" applyAlignment="1">
      <alignment horizontal="center" vertical="center" wrapText="1"/>
    </xf>
    <xf numFmtId="0" fontId="65" fillId="0" borderId="75" xfId="0" applyFont="1" applyBorder="1" applyAlignment="1">
      <alignment horizontal="center" vertical="center"/>
    </xf>
    <xf numFmtId="0" fontId="65" fillId="2" borderId="56" xfId="0" applyFont="1" applyFill="1" applyBorder="1" applyAlignment="1">
      <alignment horizontal="center" vertical="center" wrapText="1"/>
    </xf>
    <xf numFmtId="0" fontId="66" fillId="0" borderId="0" xfId="0" applyFont="1" applyAlignment="1">
      <alignment horizontal="center" vertical="center"/>
    </xf>
    <xf numFmtId="0" fontId="3" fillId="0" borderId="34" xfId="0" quotePrefix="1" applyFont="1" applyBorder="1" applyAlignment="1">
      <alignment vertical="top" wrapText="1"/>
    </xf>
    <xf numFmtId="0" fontId="65" fillId="2" borderId="34" xfId="0" applyFont="1" applyFill="1" applyBorder="1" applyAlignment="1">
      <alignment horizontal="left" vertical="center" wrapText="1"/>
    </xf>
    <xf numFmtId="0" fontId="27" fillId="0" borderId="34" xfId="0" applyFont="1" applyBorder="1" applyAlignment="1">
      <alignment vertical="center" wrapText="1"/>
    </xf>
    <xf numFmtId="0" fontId="72" fillId="0" borderId="35" xfId="0" applyFont="1" applyBorder="1" applyAlignment="1">
      <alignment horizontal="center" vertical="center"/>
    </xf>
    <xf numFmtId="0" fontId="64" fillId="0" borderId="0" xfId="0" applyFont="1" applyAlignment="1">
      <alignment horizontal="center" vertical="center"/>
    </xf>
    <xf numFmtId="0" fontId="66" fillId="0" borderId="41" xfId="0" applyFont="1" applyBorder="1"/>
    <xf numFmtId="49" fontId="65" fillId="2" borderId="34" xfId="0" applyNumberFormat="1" applyFont="1" applyFill="1" applyBorder="1" applyAlignment="1">
      <alignment horizontal="center" vertical="center"/>
    </xf>
    <xf numFmtId="0" fontId="73" fillId="0" borderId="0" xfId="0" applyFont="1" applyAlignment="1">
      <alignment horizontal="center" vertical="center"/>
    </xf>
    <xf numFmtId="0" fontId="73" fillId="0" borderId="35" xfId="0" applyFont="1" applyBorder="1" applyAlignment="1">
      <alignment horizontal="center" vertical="center"/>
    </xf>
    <xf numFmtId="49" fontId="65" fillId="0" borderId="34" xfId="0" applyNumberFormat="1" applyFont="1" applyBorder="1" applyAlignment="1">
      <alignment horizontal="center" vertical="center"/>
    </xf>
    <xf numFmtId="0" fontId="66" fillId="0" borderId="50" xfId="0" applyFont="1" applyBorder="1"/>
    <xf numFmtId="0" fontId="64" fillId="0" borderId="53" xfId="0" applyFont="1" applyBorder="1" applyAlignment="1">
      <alignment horizontal="center" vertical="center"/>
    </xf>
    <xf numFmtId="49" fontId="65" fillId="2" borderId="34" xfId="0" applyNumberFormat="1" applyFont="1" applyFill="1" applyBorder="1" applyAlignment="1">
      <alignment horizontal="center" vertical="center" wrapText="1"/>
    </xf>
    <xf numFmtId="49" fontId="65" fillId="2" borderId="44" xfId="0" applyNumberFormat="1" applyFont="1" applyFill="1" applyBorder="1" applyAlignment="1">
      <alignment horizontal="center" vertical="center"/>
    </xf>
    <xf numFmtId="0" fontId="65" fillId="2" borderId="56" xfId="0" applyFont="1" applyFill="1" applyBorder="1" applyAlignment="1">
      <alignment horizontal="center" vertical="center"/>
    </xf>
    <xf numFmtId="0" fontId="65" fillId="2" borderId="54" xfId="0" applyFont="1" applyFill="1" applyBorder="1" applyAlignment="1">
      <alignment horizontal="center" vertical="center"/>
    </xf>
    <xf numFmtId="0" fontId="66" fillId="0" borderId="34" xfId="0" applyFont="1" applyBorder="1" applyAlignment="1">
      <alignment horizontal="center" vertical="center"/>
    </xf>
    <xf numFmtId="0" fontId="74" fillId="0" borderId="0" xfId="0" applyFont="1" applyAlignment="1">
      <alignment horizontal="center" vertical="center"/>
    </xf>
    <xf numFmtId="0" fontId="68" fillId="2" borderId="34" xfId="0" applyFont="1" applyFill="1" applyBorder="1" applyAlignment="1">
      <alignment horizontal="center" vertical="center"/>
    </xf>
    <xf numFmtId="49" fontId="65" fillId="0" borderId="0" xfId="0" applyNumberFormat="1" applyFont="1" applyAlignment="1">
      <alignment horizontal="center" vertical="center"/>
    </xf>
    <xf numFmtId="0" fontId="71" fillId="0" borderId="34" xfId="0" applyFont="1" applyBorder="1" applyAlignment="1">
      <alignment horizontal="center" vertical="center"/>
    </xf>
    <xf numFmtId="49" fontId="71" fillId="0" borderId="34" xfId="0" applyNumberFormat="1" applyFont="1" applyBorder="1" applyAlignment="1">
      <alignment horizontal="center" vertical="center"/>
    </xf>
    <xf numFmtId="49" fontId="68" fillId="0" borderId="34" xfId="0" applyNumberFormat="1" applyFont="1" applyBorder="1" applyAlignment="1">
      <alignment horizontal="center" vertical="center"/>
    </xf>
    <xf numFmtId="0" fontId="65" fillId="0" borderId="47" xfId="0" applyFont="1" applyBorder="1" applyAlignment="1">
      <alignment horizontal="center" vertical="center"/>
    </xf>
    <xf numFmtId="49" fontId="65" fillId="2" borderId="43" xfId="0" applyNumberFormat="1" applyFont="1" applyFill="1" applyBorder="1" applyAlignment="1">
      <alignment horizontal="center" vertical="center"/>
    </xf>
    <xf numFmtId="0" fontId="66" fillId="0" borderId="13" xfId="0" applyFont="1" applyBorder="1"/>
    <xf numFmtId="0" fontId="66" fillId="0" borderId="25" xfId="0" applyFont="1" applyBorder="1"/>
    <xf numFmtId="0" fontId="73" fillId="0" borderId="25" xfId="0" applyFont="1" applyBorder="1" applyAlignment="1">
      <alignment horizontal="center" vertical="center"/>
    </xf>
    <xf numFmtId="0" fontId="66" fillId="0" borderId="35" xfId="0" applyFont="1" applyBorder="1"/>
    <xf numFmtId="49" fontId="65" fillId="0" borderId="45" xfId="0" applyNumberFormat="1" applyFont="1" applyBorder="1" applyAlignment="1">
      <alignment horizontal="center" vertical="center"/>
    </xf>
    <xf numFmtId="0" fontId="65" fillId="0" borderId="70" xfId="0" applyFont="1" applyBorder="1" applyAlignment="1">
      <alignment horizontal="center" vertical="center"/>
    </xf>
    <xf numFmtId="49" fontId="65" fillId="2" borderId="63" xfId="0" applyNumberFormat="1" applyFont="1" applyFill="1" applyBorder="1" applyAlignment="1">
      <alignment horizontal="center" vertical="center"/>
    </xf>
    <xf numFmtId="49" fontId="65" fillId="3" borderId="44" xfId="0" applyNumberFormat="1" applyFont="1" applyFill="1" applyBorder="1" applyAlignment="1">
      <alignment horizontal="center" vertical="center"/>
    </xf>
    <xf numFmtId="49" fontId="65" fillId="3" borderId="63" xfId="0" applyNumberFormat="1" applyFont="1" applyFill="1" applyBorder="1" applyAlignment="1">
      <alignment horizontal="center" vertical="center"/>
    </xf>
    <xf numFmtId="49" fontId="65" fillId="3" borderId="72" xfId="0" applyNumberFormat="1" applyFont="1" applyFill="1" applyBorder="1" applyAlignment="1">
      <alignment horizontal="center" vertical="center"/>
    </xf>
    <xf numFmtId="0" fontId="68" fillId="0" borderId="46" xfId="0" applyFont="1" applyBorder="1" applyAlignment="1">
      <alignment horizontal="center" vertical="center"/>
    </xf>
    <xf numFmtId="0" fontId="68" fillId="3" borderId="34" xfId="0" applyFont="1" applyFill="1" applyBorder="1" applyAlignment="1">
      <alignment horizontal="center" vertical="center"/>
    </xf>
    <xf numFmtId="0" fontId="65" fillId="2" borderId="64" xfId="0" applyFont="1" applyFill="1" applyBorder="1" applyAlignment="1">
      <alignment horizontal="center" vertical="center"/>
    </xf>
    <xf numFmtId="0" fontId="58" fillId="10" borderId="63" xfId="1" applyFont="1" applyFill="1" applyBorder="1" applyAlignment="1">
      <alignment horizontal="center" vertical="center"/>
    </xf>
    <xf numFmtId="0" fontId="57" fillId="0" borderId="63" xfId="1" applyFont="1" applyBorder="1" applyAlignment="1">
      <alignment horizontal="center"/>
    </xf>
    <xf numFmtId="2" fontId="57" fillId="0" borderId="63" xfId="1" applyNumberFormat="1" applyFont="1" applyBorder="1" applyAlignment="1" applyProtection="1">
      <alignment horizontal="center"/>
    </xf>
    <xf numFmtId="0" fontId="1" fillId="0" borderId="143" xfId="1" applyBorder="1"/>
    <xf numFmtId="0" fontId="5" fillId="0" borderId="63" xfId="1" applyFont="1" applyAlignment="1" applyProtection="1"/>
    <xf numFmtId="0" fontId="23" fillId="0" borderId="63" xfId="1" applyFont="1" applyAlignment="1" applyProtection="1">
      <alignment vertical="center"/>
    </xf>
    <xf numFmtId="0" fontId="58" fillId="0" borderId="63" xfId="1" applyFont="1" applyAlignment="1" applyProtection="1">
      <alignment horizontal="center"/>
    </xf>
    <xf numFmtId="0" fontId="58" fillId="0" borderId="63" xfId="1" applyFont="1" applyBorder="1" applyAlignment="1" applyProtection="1">
      <alignment horizontal="center" vertical="center"/>
    </xf>
    <xf numFmtId="0" fontId="76" fillId="0" borderId="63" xfId="1" applyFont="1" applyBorder="1" applyAlignment="1" applyProtection="1">
      <alignment horizontal="center" vertical="center"/>
    </xf>
    <xf numFmtId="0" fontId="77" fillId="0" borderId="63" xfId="1" applyFont="1" applyBorder="1" applyAlignment="1" applyProtection="1">
      <alignment horizontal="center" vertical="center"/>
    </xf>
    <xf numFmtId="0" fontId="80" fillId="0" borderId="63" xfId="1" applyFont="1" applyBorder="1" applyProtection="1">
      <protection locked="0"/>
    </xf>
    <xf numFmtId="0" fontId="81" fillId="0" borderId="63" xfId="1" applyFont="1" applyBorder="1" applyAlignment="1" applyProtection="1">
      <alignment vertical="center" wrapText="1"/>
    </xf>
    <xf numFmtId="0" fontId="1" fillId="0" borderId="63" xfId="1" applyBorder="1" applyProtection="1">
      <protection locked="0"/>
    </xf>
    <xf numFmtId="0" fontId="82" fillId="0" borderId="63" xfId="1" applyFont="1" applyBorder="1" applyProtection="1">
      <protection locked="0"/>
    </xf>
    <xf numFmtId="0" fontId="83" fillId="0" borderId="63" xfId="1" applyFont="1" applyBorder="1" applyProtection="1">
      <protection locked="0"/>
    </xf>
    <xf numFmtId="0" fontId="1" fillId="0" borderId="63" xfId="1" applyBorder="1" applyAlignment="1">
      <alignment vertical="center"/>
    </xf>
    <xf numFmtId="0" fontId="78" fillId="0" borderId="63" xfId="1" applyFont="1" applyBorder="1" applyAlignment="1" applyProtection="1">
      <alignment horizontal="center" vertical="center" wrapText="1"/>
    </xf>
    <xf numFmtId="0" fontId="78" fillId="0" borderId="63" xfId="1" applyFont="1" applyBorder="1" applyAlignment="1" applyProtection="1">
      <alignment vertical="center" wrapText="1"/>
    </xf>
    <xf numFmtId="0" fontId="78" fillId="0" borderId="94" xfId="1" applyFont="1" applyBorder="1" applyAlignment="1" applyProtection="1">
      <alignment vertical="center" wrapText="1"/>
    </xf>
    <xf numFmtId="0" fontId="9" fillId="0" borderId="63" xfId="0" applyFont="1" applyBorder="1" applyAlignment="1">
      <alignment vertical="center"/>
    </xf>
    <xf numFmtId="0" fontId="9" fillId="0" borderId="63" xfId="0" applyFont="1" applyBorder="1" applyAlignment="1"/>
    <xf numFmtId="0" fontId="0" fillId="0" borderId="63" xfId="0" applyFont="1" applyBorder="1" applyAlignment="1"/>
    <xf numFmtId="0" fontId="21" fillId="0" borderId="94" xfId="1" applyFont="1" applyBorder="1" applyAlignment="1" applyProtection="1">
      <alignment horizontal="left"/>
      <protection locked="0"/>
    </xf>
    <xf numFmtId="0" fontId="79" fillId="0" borderId="158" xfId="1" applyFont="1" applyBorder="1" applyAlignment="1" applyProtection="1">
      <alignment vertical="center"/>
      <protection locked="0"/>
    </xf>
    <xf numFmtId="0" fontId="79" fillId="0" borderId="109" xfId="1" applyFont="1" applyBorder="1" applyAlignment="1" applyProtection="1">
      <alignment vertical="center"/>
      <protection locked="0"/>
    </xf>
    <xf numFmtId="14" fontId="79" fillId="0" borderId="109" xfId="1" applyNumberFormat="1" applyFont="1" applyBorder="1" applyAlignment="1" applyProtection="1">
      <alignment vertical="center"/>
      <protection locked="0"/>
    </xf>
    <xf numFmtId="0" fontId="78" fillId="0" borderId="124" xfId="1" applyFont="1" applyBorder="1" applyAlignment="1" applyProtection="1">
      <alignment horizontal="left" vertical="center"/>
    </xf>
    <xf numFmtId="0" fontId="78" fillId="0" borderId="107" xfId="1" applyFont="1" applyBorder="1" applyAlignment="1" applyProtection="1">
      <alignment horizontal="left" vertical="center"/>
    </xf>
    <xf numFmtId="0" fontId="78" fillId="0" borderId="128" xfId="1" applyFont="1" applyBorder="1" applyAlignment="1" applyProtection="1">
      <alignment horizontal="left" vertical="center" wrapText="1"/>
    </xf>
    <xf numFmtId="0" fontId="17" fillId="0" borderId="63" xfId="0" applyFont="1" applyBorder="1" applyAlignment="1">
      <alignment horizontal="center" vertical="center" wrapText="1"/>
    </xf>
    <xf numFmtId="0" fontId="58" fillId="0" borderId="63" xfId="1" applyFont="1" applyBorder="1" applyAlignment="1" applyProtection="1">
      <alignment horizontal="center"/>
    </xf>
    <xf numFmtId="0" fontId="15" fillId="0" borderId="63" xfId="0" applyFont="1" applyBorder="1" applyAlignment="1"/>
    <xf numFmtId="0" fontId="1" fillId="0" borderId="63" xfId="0" applyFont="1" applyBorder="1" applyAlignment="1">
      <alignment horizontal="center" vertical="center"/>
    </xf>
    <xf numFmtId="0" fontId="2" fillId="0" borderId="63" xfId="0" applyFont="1" applyBorder="1" applyAlignment="1">
      <alignment vertical="center"/>
    </xf>
    <xf numFmtId="0" fontId="8" fillId="0" borderId="63" xfId="0" applyFont="1" applyBorder="1"/>
    <xf numFmtId="0" fontId="9" fillId="0" borderId="63" xfId="0" applyFont="1" applyFill="1" applyBorder="1" applyAlignment="1">
      <alignment horizontal="center"/>
    </xf>
    <xf numFmtId="0" fontId="0" fillId="0" borderId="63" xfId="0" applyFont="1" applyFill="1" applyBorder="1" applyAlignment="1"/>
    <xf numFmtId="0" fontId="9" fillId="0" borderId="63" xfId="0" applyFont="1" applyFill="1" applyBorder="1" applyAlignment="1"/>
    <xf numFmtId="0" fontId="15" fillId="0" borderId="63" xfId="0" applyFont="1" applyFill="1" applyBorder="1" applyAlignment="1">
      <alignment horizontal="center"/>
    </xf>
    <xf numFmtId="0" fontId="9" fillId="0" borderId="77" xfId="0" applyFont="1" applyBorder="1" applyAlignment="1">
      <alignment horizontal="center"/>
    </xf>
    <xf numFmtId="0" fontId="17" fillId="0" borderId="104" xfId="0" applyFont="1" applyBorder="1" applyAlignment="1">
      <alignment horizontal="center" vertical="center"/>
    </xf>
    <xf numFmtId="0" fontId="9" fillId="0" borderId="143" xfId="0" applyFont="1" applyBorder="1" applyAlignment="1">
      <alignment vertical="center"/>
    </xf>
    <xf numFmtId="0" fontId="9" fillId="0" borderId="94" xfId="0" applyFont="1" applyFill="1" applyBorder="1" applyAlignment="1">
      <alignment horizontal="center"/>
    </xf>
    <xf numFmtId="0" fontId="17" fillId="7" borderId="129" xfId="0" applyFont="1" applyFill="1" applyBorder="1" applyAlignment="1">
      <alignment horizontal="center" vertical="center"/>
    </xf>
    <xf numFmtId="0" fontId="9" fillId="0" borderId="128" xfId="0" applyFont="1" applyBorder="1" applyAlignment="1">
      <alignment vertical="center"/>
    </xf>
    <xf numFmtId="0" fontId="9" fillId="0" borderId="129" xfId="0" applyFont="1" applyBorder="1"/>
    <xf numFmtId="0" fontId="9" fillId="0" borderId="129" xfId="0" applyFont="1" applyBorder="1" applyAlignment="1">
      <alignment horizontal="center"/>
    </xf>
    <xf numFmtId="0" fontId="17" fillId="0" borderId="104" xfId="0" applyFont="1" applyBorder="1" applyAlignment="1">
      <alignment vertical="center"/>
    </xf>
    <xf numFmtId="0" fontId="17" fillId="0" borderId="158" xfId="0" applyFont="1" applyBorder="1" applyAlignment="1">
      <alignment horizontal="center" vertical="center" wrapText="1"/>
    </xf>
    <xf numFmtId="0" fontId="1" fillId="7" borderId="109" xfId="0" applyFont="1" applyFill="1" applyBorder="1" applyAlignment="1">
      <alignment horizontal="center"/>
    </xf>
    <xf numFmtId="0" fontId="9" fillId="7" borderId="161" xfId="0" applyFont="1" applyFill="1" applyBorder="1" applyAlignment="1">
      <alignment horizontal="center" vertical="center"/>
    </xf>
    <xf numFmtId="0" fontId="6" fillId="0" borderId="63" xfId="0" applyFont="1" applyBorder="1" applyAlignment="1">
      <alignment horizontal="left"/>
    </xf>
    <xf numFmtId="0" fontId="6" fillId="0" borderId="63" xfId="0" applyFont="1" applyBorder="1" applyAlignment="1">
      <alignment horizontal="center" vertical="center"/>
    </xf>
    <xf numFmtId="0" fontId="3" fillId="0" borderId="63" xfId="0" applyFont="1" applyBorder="1" applyAlignment="1">
      <alignment vertical="center"/>
    </xf>
    <xf numFmtId="0" fontId="3" fillId="0" borderId="63" xfId="0" applyFont="1" applyBorder="1" applyAlignment="1">
      <alignment horizontal="center" vertical="center"/>
    </xf>
    <xf numFmtId="0" fontId="3" fillId="0" borderId="63" xfId="0" applyFont="1" applyBorder="1"/>
    <xf numFmtId="0" fontId="84" fillId="0" borderId="63" xfId="0" applyFont="1" applyBorder="1" applyAlignment="1">
      <alignment horizontal="left"/>
    </xf>
    <xf numFmtId="49" fontId="3" fillId="0" borderId="63" xfId="0" applyNumberFormat="1" applyFont="1" applyBorder="1" applyAlignment="1">
      <alignment horizontal="center" vertical="center"/>
    </xf>
    <xf numFmtId="0" fontId="84" fillId="0" borderId="63" xfId="0" applyFont="1" applyBorder="1" applyAlignment="1">
      <alignment horizontal="center" vertical="center"/>
    </xf>
    <xf numFmtId="0" fontId="85" fillId="0" borderId="63" xfId="0" applyFont="1" applyBorder="1" applyAlignment="1"/>
    <xf numFmtId="0" fontId="86" fillId="0" borderId="63" xfId="0" applyFont="1" applyBorder="1" applyAlignment="1">
      <alignment horizontal="center"/>
    </xf>
    <xf numFmtId="0" fontId="86" fillId="0" borderId="63" xfId="0" applyFont="1" applyBorder="1" applyAlignment="1">
      <alignment horizontal="center" vertical="center"/>
    </xf>
    <xf numFmtId="49" fontId="3" fillId="0" borderId="63" xfId="0" applyNumberFormat="1" applyFont="1" applyBorder="1" applyAlignment="1">
      <alignment vertical="center"/>
    </xf>
    <xf numFmtId="0" fontId="3" fillId="0" borderId="63" xfId="0" applyFont="1" applyBorder="1" applyAlignment="1">
      <alignment horizontal="left"/>
    </xf>
    <xf numFmtId="0" fontId="3" fillId="0" borderId="63" xfId="0" applyFont="1" applyBorder="1" applyAlignment="1">
      <alignment horizontal="center"/>
    </xf>
    <xf numFmtId="0" fontId="86" fillId="0" borderId="63" xfId="0" applyFont="1" applyBorder="1" applyAlignment="1">
      <alignment vertical="center"/>
    </xf>
    <xf numFmtId="0" fontId="6" fillId="0" borderId="63" xfId="0" applyFont="1" applyBorder="1" applyAlignment="1">
      <alignment horizontal="left" vertical="center"/>
    </xf>
    <xf numFmtId="0" fontId="3" fillId="0" borderId="63" xfId="0" applyFont="1" applyBorder="1" applyAlignment="1">
      <alignment horizontal="left" vertical="center"/>
    </xf>
    <xf numFmtId="0" fontId="87" fillId="0" borderId="63" xfId="0" applyFont="1" applyBorder="1" applyAlignment="1">
      <alignment horizontal="left"/>
    </xf>
    <xf numFmtId="0" fontId="9" fillId="0" borderId="77" xfId="0" applyFont="1" applyBorder="1" applyAlignment="1">
      <alignment horizontal="left" vertical="center"/>
    </xf>
    <xf numFmtId="0" fontId="6" fillId="0" borderId="34" xfId="0" applyFont="1" applyBorder="1" applyAlignment="1">
      <alignment horizontal="center"/>
    </xf>
    <xf numFmtId="0" fontId="6" fillId="0" borderId="34" xfId="0" applyFont="1" applyBorder="1"/>
    <xf numFmtId="0" fontId="6" fillId="0" borderId="63" xfId="0" applyFont="1" applyBorder="1"/>
    <xf numFmtId="0" fontId="3" fillId="0" borderId="35" xfId="0" applyFont="1" applyBorder="1" applyAlignment="1">
      <alignment horizontal="center" vertical="center"/>
    </xf>
    <xf numFmtId="0" fontId="3" fillId="0" borderId="35" xfId="0" applyFont="1" applyBorder="1"/>
    <xf numFmtId="0" fontId="3" fillId="0" borderId="0" xfId="0" applyFont="1" applyAlignment="1">
      <alignment horizontal="center" vertical="center"/>
    </xf>
    <xf numFmtId="0" fontId="86" fillId="0" borderId="41" xfId="0" applyFont="1" applyBorder="1"/>
    <xf numFmtId="0" fontId="3" fillId="0" borderId="40" xfId="0" applyFont="1" applyBorder="1"/>
    <xf numFmtId="0" fontId="3" fillId="0" borderId="45" xfId="0" applyFont="1" applyBorder="1"/>
    <xf numFmtId="0" fontId="3" fillId="0" borderId="34" xfId="0" applyFont="1" applyBorder="1"/>
    <xf numFmtId="0" fontId="3" fillId="0" borderId="46" xfId="0" applyFont="1" applyBorder="1"/>
    <xf numFmtId="0" fontId="3" fillId="0" borderId="40" xfId="0" applyFont="1" applyBorder="1" applyAlignment="1">
      <alignment horizontal="center" vertical="center"/>
    </xf>
    <xf numFmtId="0" fontId="3" fillId="0" borderId="42" xfId="0" applyFont="1" applyBorder="1"/>
    <xf numFmtId="0" fontId="3" fillId="0" borderId="47" xfId="0" applyFont="1" applyBorder="1"/>
    <xf numFmtId="0" fontId="3" fillId="0" borderId="25" xfId="0" applyFont="1" applyBorder="1" applyAlignment="1">
      <alignment horizontal="center" vertical="center"/>
    </xf>
    <xf numFmtId="0" fontId="3" fillId="0" borderId="25" xfId="0" applyFont="1" applyBorder="1"/>
    <xf numFmtId="0" fontId="3" fillId="0" borderId="48" xfId="0" applyFont="1" applyBorder="1"/>
    <xf numFmtId="0" fontId="86" fillId="0" borderId="50" xfId="0" applyFont="1" applyBorder="1"/>
    <xf numFmtId="0" fontId="86" fillId="0" borderId="16" xfId="0" applyFont="1" applyBorder="1"/>
    <xf numFmtId="0" fontId="86" fillId="0" borderId="63" xfId="0" applyFont="1" applyBorder="1"/>
    <xf numFmtId="0" fontId="34" fillId="0" borderId="0" xfId="0" applyFont="1" applyAlignment="1">
      <alignment vertical="center"/>
    </xf>
    <xf numFmtId="49" fontId="3" fillId="0" borderId="25" xfId="0" applyNumberFormat="1" applyFont="1" applyBorder="1" applyAlignment="1">
      <alignment horizontal="center" vertical="center"/>
    </xf>
    <xf numFmtId="0" fontId="3" fillId="0" borderId="59" xfId="0" applyFont="1" applyBorder="1"/>
    <xf numFmtId="49" fontId="3" fillId="0" borderId="0" xfId="0" applyNumberFormat="1" applyFont="1" applyAlignment="1">
      <alignment horizontal="center" vertical="center"/>
    </xf>
    <xf numFmtId="0" fontId="3" fillId="0" borderId="37" xfId="0" applyFont="1" applyBorder="1"/>
    <xf numFmtId="49" fontId="3" fillId="0" borderId="57" xfId="0" applyNumberFormat="1" applyFont="1" applyBorder="1" applyAlignment="1">
      <alignment horizontal="center" vertical="center"/>
    </xf>
    <xf numFmtId="0" fontId="3" fillId="0" borderId="57" xfId="0" applyFont="1" applyBorder="1"/>
    <xf numFmtId="49" fontId="3" fillId="0" borderId="58" xfId="0" applyNumberFormat="1" applyFont="1" applyBorder="1" applyAlignment="1">
      <alignment horizontal="left" vertical="center"/>
    </xf>
    <xf numFmtId="0" fontId="3" fillId="0" borderId="58" xfId="0" applyFont="1" applyBorder="1"/>
    <xf numFmtId="0" fontId="3" fillId="0" borderId="39" xfId="0" applyFont="1" applyBorder="1"/>
    <xf numFmtId="49" fontId="3" fillId="0" borderId="34"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40" xfId="0" applyNumberFormat="1" applyFont="1" applyBorder="1" applyAlignment="1">
      <alignment horizontal="center" vertical="center"/>
    </xf>
    <xf numFmtId="0" fontId="3" fillId="0" borderId="61" xfId="0" applyFont="1" applyBorder="1"/>
    <xf numFmtId="49" fontId="3" fillId="3" borderId="34" xfId="0" applyNumberFormat="1" applyFont="1" applyFill="1" applyBorder="1" applyAlignment="1">
      <alignment horizontal="left" vertical="center"/>
    </xf>
    <xf numFmtId="49" fontId="3" fillId="0" borderId="34"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71" xfId="0" applyNumberFormat="1" applyFont="1" applyBorder="1" applyAlignment="1">
      <alignment horizontal="center" vertical="center"/>
    </xf>
    <xf numFmtId="0" fontId="3" fillId="0" borderId="71" xfId="0" applyFont="1" applyBorder="1"/>
    <xf numFmtId="49" fontId="3" fillId="0" borderId="77" xfId="0" applyNumberFormat="1" applyFont="1" applyBorder="1" applyAlignment="1">
      <alignment horizontal="center" vertical="center"/>
    </xf>
    <xf numFmtId="0" fontId="3" fillId="0" borderId="77" xfId="0" applyFont="1" applyBorder="1"/>
    <xf numFmtId="49" fontId="3" fillId="0" borderId="65" xfId="0" applyNumberFormat="1" applyFont="1" applyBorder="1" applyAlignment="1">
      <alignment horizontal="left" vertical="center"/>
    </xf>
    <xf numFmtId="0" fontId="3" fillId="0" borderId="65" xfId="0" applyFont="1" applyBorder="1"/>
    <xf numFmtId="0" fontId="3" fillId="0" borderId="66" xfId="0" applyFont="1" applyBorder="1"/>
    <xf numFmtId="49" fontId="3" fillId="0" borderId="67" xfId="0" applyNumberFormat="1" applyFont="1" applyBorder="1" applyAlignment="1">
      <alignment horizontal="left" vertical="center"/>
    </xf>
    <xf numFmtId="0" fontId="3" fillId="0" borderId="67" xfId="0" applyFont="1" applyBorder="1"/>
    <xf numFmtId="0" fontId="86" fillId="0" borderId="0" xfId="0" applyFont="1"/>
    <xf numFmtId="0" fontId="6" fillId="0" borderId="47" xfId="0" applyFont="1" applyBorder="1"/>
    <xf numFmtId="0" fontId="86" fillId="0" borderId="25" xfId="0" applyFont="1" applyBorder="1"/>
    <xf numFmtId="0" fontId="86" fillId="0" borderId="35" xfId="0" applyFont="1" applyBorder="1"/>
    <xf numFmtId="0" fontId="86" fillId="0" borderId="34" xfId="0" applyFont="1" applyBorder="1"/>
    <xf numFmtId="49" fontId="3" fillId="0" borderId="45" xfId="0" applyNumberFormat="1" applyFont="1" applyBorder="1" applyAlignment="1">
      <alignment horizontal="left" vertical="center"/>
    </xf>
    <xf numFmtId="49" fontId="3" fillId="0" borderId="58" xfId="0" applyNumberFormat="1" applyFont="1" applyBorder="1" applyAlignment="1">
      <alignment horizontal="center" vertical="center"/>
    </xf>
    <xf numFmtId="49" fontId="3" fillId="0" borderId="45" xfId="0" applyNumberFormat="1" applyFont="1" applyBorder="1" applyAlignment="1">
      <alignment horizontal="center" vertical="center"/>
    </xf>
    <xf numFmtId="49" fontId="3" fillId="0" borderId="34" xfId="0" applyNumberFormat="1" applyFont="1" applyBorder="1" applyAlignment="1">
      <alignment horizontal="right" vertical="center"/>
    </xf>
    <xf numFmtId="49" fontId="3" fillId="0" borderId="48" xfId="0" applyNumberFormat="1" applyFont="1" applyBorder="1" applyAlignment="1">
      <alignment horizontal="right" vertical="center"/>
    </xf>
    <xf numFmtId="49" fontId="3" fillId="0" borderId="1" xfId="0" applyNumberFormat="1" applyFont="1" applyBorder="1" applyAlignment="1">
      <alignment horizontal="right" vertical="center"/>
    </xf>
    <xf numFmtId="49" fontId="3" fillId="3" borderId="59" xfId="0" applyNumberFormat="1" applyFont="1" applyFill="1" applyBorder="1" applyAlignment="1">
      <alignment horizontal="right" vertical="center"/>
    </xf>
    <xf numFmtId="0" fontId="3" fillId="3" borderId="59" xfId="0" applyFont="1" applyFill="1" applyBorder="1"/>
    <xf numFmtId="49" fontId="3" fillId="3" borderId="1" xfId="0" applyNumberFormat="1" applyFont="1" applyFill="1" applyBorder="1" applyAlignment="1">
      <alignment horizontal="right" vertical="center"/>
    </xf>
    <xf numFmtId="0" fontId="3" fillId="3" borderId="1" xfId="0" applyFont="1" applyFill="1" applyBorder="1"/>
    <xf numFmtId="0" fontId="27" fillId="0" borderId="34" xfId="0" applyFont="1" applyBorder="1"/>
    <xf numFmtId="49" fontId="3" fillId="11" borderId="1" xfId="0" applyNumberFormat="1" applyFont="1" applyFill="1" applyBorder="1" applyAlignment="1">
      <alignment horizontal="center" vertical="center"/>
    </xf>
    <xf numFmtId="49" fontId="3" fillId="11" borderId="63" xfId="0" applyNumberFormat="1" applyFont="1" applyFill="1" applyBorder="1" applyAlignment="1">
      <alignment horizontal="center" vertical="center"/>
    </xf>
    <xf numFmtId="49" fontId="3" fillId="0" borderId="0" xfId="0" applyNumberFormat="1" applyFont="1" applyAlignment="1">
      <alignment vertical="center"/>
    </xf>
    <xf numFmtId="49" fontId="3" fillId="0" borderId="0" xfId="0" applyNumberFormat="1" applyFont="1"/>
    <xf numFmtId="0" fontId="85" fillId="0" borderId="0" xfId="0" applyFont="1" applyAlignment="1"/>
    <xf numFmtId="0" fontId="9" fillId="0" borderId="0" xfId="0" applyFont="1" applyAlignment="1">
      <alignment horizontal="left" vertical="center"/>
    </xf>
    <xf numFmtId="0" fontId="9" fillId="0" borderId="37" xfId="0" applyFont="1" applyBorder="1" applyAlignment="1">
      <alignment horizontal="left" vertical="center"/>
    </xf>
    <xf numFmtId="0" fontId="9" fillId="0" borderId="39" xfId="0" applyFont="1" applyBorder="1" applyAlignment="1">
      <alignment horizontal="left" vertical="center"/>
    </xf>
    <xf numFmtId="0" fontId="9" fillId="0" borderId="42" xfId="0" applyFont="1" applyBorder="1" applyAlignment="1">
      <alignment horizontal="left" vertical="center"/>
    </xf>
    <xf numFmtId="0" fontId="9" fillId="0" borderId="46" xfId="0" applyFont="1" applyBorder="1" applyAlignment="1">
      <alignment horizontal="left" vertical="center"/>
    </xf>
    <xf numFmtId="0" fontId="9" fillId="0" borderId="1" xfId="0" applyFont="1" applyBorder="1" applyAlignment="1">
      <alignment horizontal="left" vertical="center"/>
    </xf>
    <xf numFmtId="0" fontId="9" fillId="0" borderId="40" xfId="0" applyFont="1" applyBorder="1" applyAlignment="1">
      <alignment horizontal="left" vertical="center"/>
    </xf>
    <xf numFmtId="0" fontId="9" fillId="0" borderId="47" xfId="0" applyFont="1" applyBorder="1" applyAlignment="1">
      <alignment horizontal="left" vertical="center"/>
    </xf>
    <xf numFmtId="0" fontId="9" fillId="0" borderId="25" xfId="0" applyFont="1" applyBorder="1" applyAlignment="1">
      <alignment horizontal="left" vertical="center"/>
    </xf>
    <xf numFmtId="0" fontId="9" fillId="0" borderId="10" xfId="0" applyFont="1" applyBorder="1" applyAlignment="1">
      <alignment horizontal="left" vertical="center"/>
    </xf>
    <xf numFmtId="0" fontId="9" fillId="0" borderId="57" xfId="0" applyFont="1" applyBorder="1" applyAlignment="1">
      <alignment horizontal="left" vertical="center"/>
    </xf>
    <xf numFmtId="0" fontId="9" fillId="0" borderId="61" xfId="0" applyFont="1" applyBorder="1" applyAlignment="1">
      <alignment horizontal="left" vertical="center"/>
    </xf>
    <xf numFmtId="0" fontId="9" fillId="0" borderId="71" xfId="0" applyFont="1" applyBorder="1" applyAlignment="1">
      <alignment horizontal="left" vertical="center"/>
    </xf>
    <xf numFmtId="0" fontId="9" fillId="0" borderId="35" xfId="0" applyFont="1" applyBorder="1" applyAlignment="1">
      <alignment horizontal="left" vertical="center"/>
    </xf>
    <xf numFmtId="0" fontId="9" fillId="0" borderId="48" xfId="0" applyFont="1" applyBorder="1" applyAlignment="1">
      <alignment horizontal="left" vertical="center"/>
    </xf>
    <xf numFmtId="0" fontId="9" fillId="3" borderId="59" xfId="0" applyFont="1" applyFill="1" applyBorder="1" applyAlignment="1">
      <alignment horizontal="left" vertical="center"/>
    </xf>
    <xf numFmtId="0" fontId="9" fillId="3" borderId="1" xfId="0" applyFont="1" applyFill="1" applyBorder="1" applyAlignment="1">
      <alignment horizontal="left" vertical="center"/>
    </xf>
    <xf numFmtId="0" fontId="9" fillId="0" borderId="45" xfId="0" applyFont="1" applyBorder="1" applyAlignment="1">
      <alignment horizontal="left" vertical="center"/>
    </xf>
    <xf numFmtId="0" fontId="9" fillId="11" borderId="0" xfId="0" applyFont="1" applyFill="1" applyAlignment="1">
      <alignment horizontal="left" vertical="center"/>
    </xf>
    <xf numFmtId="0" fontId="24" fillId="0" borderId="0" xfId="0" applyFont="1" applyAlignment="1">
      <alignment horizontal="left" vertical="center"/>
    </xf>
    <xf numFmtId="0" fontId="17" fillId="0" borderId="1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97" xfId="0" applyFont="1" applyBorder="1" applyAlignment="1">
      <alignment horizontal="left" vertical="center" wrapText="1"/>
    </xf>
    <xf numFmtId="0" fontId="17" fillId="0" borderId="101" xfId="0" applyFont="1" applyBorder="1" applyAlignment="1">
      <alignment horizontal="left" vertical="center" wrapText="1"/>
    </xf>
    <xf numFmtId="0" fontId="17" fillId="0" borderId="160" xfId="0" applyFont="1" applyBorder="1" applyAlignment="1">
      <alignment horizontal="left" vertical="center" wrapText="1"/>
    </xf>
    <xf numFmtId="0" fontId="9" fillId="7" borderId="77" xfId="0" applyFont="1" applyFill="1" applyBorder="1" applyAlignment="1">
      <alignment horizontal="center"/>
    </xf>
    <xf numFmtId="0" fontId="9" fillId="7" borderId="109" xfId="0" applyFont="1" applyFill="1" applyBorder="1" applyAlignment="1">
      <alignment horizontal="center"/>
    </xf>
    <xf numFmtId="0" fontId="15" fillId="7" borderId="129" xfId="0" applyFont="1" applyFill="1" applyBorder="1" applyAlignment="1">
      <alignment horizontal="center"/>
    </xf>
    <xf numFmtId="0" fontId="15" fillId="7" borderId="159" xfId="0" applyFont="1" applyFill="1" applyBorder="1" applyAlignment="1">
      <alignment horizontal="center"/>
    </xf>
    <xf numFmtId="0" fontId="9" fillId="0" borderId="119" xfId="0" applyFont="1" applyBorder="1" applyAlignment="1">
      <alignment horizontal="left" vertical="center"/>
    </xf>
    <xf numFmtId="0" fontId="9" fillId="0" borderId="82" xfId="0" applyFont="1" applyBorder="1" applyAlignment="1">
      <alignment horizontal="left" vertical="center"/>
    </xf>
    <xf numFmtId="0" fontId="9" fillId="0" borderId="108" xfId="0" applyFont="1" applyBorder="1" applyAlignment="1">
      <alignment horizontal="left" vertical="center"/>
    </xf>
    <xf numFmtId="0" fontId="17" fillId="0" borderId="104" xfId="0" applyFont="1" applyBorder="1" applyAlignment="1">
      <alignment horizontal="center" vertical="center" wrapText="1"/>
    </xf>
    <xf numFmtId="0" fontId="17" fillId="0" borderId="158" xfId="0" applyFont="1" applyBorder="1" applyAlignment="1">
      <alignment horizontal="center" vertical="center" wrapText="1"/>
    </xf>
    <xf numFmtId="0" fontId="17" fillId="0" borderId="124" xfId="0" applyFont="1" applyBorder="1" applyAlignment="1">
      <alignment horizontal="left" vertical="center" wrapText="1"/>
    </xf>
    <xf numFmtId="0" fontId="17" fillId="0" borderId="104" xfId="0" applyFont="1" applyBorder="1" applyAlignment="1">
      <alignment horizontal="left" vertical="center" wrapText="1"/>
    </xf>
    <xf numFmtId="0" fontId="17" fillId="0" borderId="129" xfId="0" applyFont="1" applyBorder="1" applyAlignment="1">
      <alignment horizontal="center" vertical="center" wrapText="1"/>
    </xf>
    <xf numFmtId="0" fontId="17" fillId="0" borderId="159" xfId="0" applyFont="1" applyBorder="1" applyAlignment="1">
      <alignment horizontal="center" vertical="center" wrapText="1"/>
    </xf>
    <xf numFmtId="0" fontId="17" fillId="0" borderId="128" xfId="0" applyFont="1" applyBorder="1" applyAlignment="1">
      <alignment horizontal="left" vertical="center" wrapText="1"/>
    </xf>
    <xf numFmtId="0" fontId="17" fillId="0" borderId="129" xfId="0" applyFont="1" applyBorder="1" applyAlignment="1">
      <alignment horizontal="left" vertical="center" wrapText="1"/>
    </xf>
    <xf numFmtId="0" fontId="17" fillId="0" borderId="161" xfId="0" applyFont="1" applyBorder="1" applyAlignment="1">
      <alignment horizontal="center" vertical="center" wrapText="1"/>
    </xf>
    <xf numFmtId="0" fontId="17" fillId="0" borderId="157" xfId="0" applyFont="1" applyBorder="1" applyAlignment="1">
      <alignment horizontal="center" vertical="center" wrapText="1"/>
    </xf>
    <xf numFmtId="0" fontId="79" fillId="0" borderId="109" xfId="1" applyFont="1" applyBorder="1" applyAlignment="1" applyProtection="1">
      <alignment horizontal="center" vertical="center" wrapText="1"/>
      <protection locked="0"/>
    </xf>
    <xf numFmtId="0" fontId="79" fillId="0" borderId="159" xfId="1" applyFont="1" applyBorder="1" applyAlignment="1" applyProtection="1">
      <alignment horizontal="center" vertical="center" wrapText="1"/>
      <protection locked="0"/>
    </xf>
    <xf numFmtId="0" fontId="58" fillId="0" borderId="97" xfId="1" applyFont="1" applyBorder="1" applyAlignment="1" applyProtection="1">
      <alignment horizontal="center" vertical="center"/>
    </xf>
    <xf numFmtId="0" fontId="58" fillId="0" borderId="101" xfId="1" applyFont="1" applyBorder="1" applyAlignment="1" applyProtection="1">
      <alignment horizontal="center" vertical="center"/>
    </xf>
    <xf numFmtId="0" fontId="78" fillId="0" borderId="124" xfId="1" applyFont="1" applyBorder="1" applyAlignment="1" applyProtection="1">
      <alignment horizontal="left" vertical="center"/>
    </xf>
    <xf numFmtId="0" fontId="78" fillId="0" borderId="104" xfId="1" applyFont="1" applyBorder="1" applyAlignment="1" applyProtection="1">
      <alignment horizontal="left" vertical="center"/>
    </xf>
    <xf numFmtId="0" fontId="78" fillId="0" borderId="107" xfId="1" applyFont="1" applyBorder="1" applyAlignment="1" applyProtection="1">
      <alignment horizontal="left" vertical="center"/>
    </xf>
    <xf numFmtId="0" fontId="78" fillId="0" borderId="77" xfId="1" applyFont="1" applyBorder="1" applyAlignment="1" applyProtection="1">
      <alignment horizontal="left" vertical="center"/>
    </xf>
    <xf numFmtId="0" fontId="78" fillId="0" borderId="107" xfId="1" applyFont="1" applyBorder="1" applyAlignment="1" applyProtection="1">
      <alignment horizontal="left" vertical="center" wrapText="1"/>
    </xf>
    <xf numFmtId="0" fontId="78" fillId="0" borderId="77" xfId="1" applyFont="1" applyBorder="1" applyAlignment="1" applyProtection="1">
      <alignment horizontal="left" vertical="center" wrapText="1"/>
    </xf>
    <xf numFmtId="0" fontId="78" fillId="0" borderId="128" xfId="1" applyFont="1" applyBorder="1" applyAlignment="1" applyProtection="1">
      <alignment horizontal="left" vertical="center" wrapText="1"/>
    </xf>
    <xf numFmtId="0" fontId="78" fillId="0" borderId="129" xfId="1" applyFont="1" applyBorder="1" applyAlignment="1" applyProtection="1">
      <alignment horizontal="left" vertical="center" wrapText="1"/>
    </xf>
    <xf numFmtId="0" fontId="9" fillId="0" borderId="128" xfId="0" applyFont="1" applyBorder="1" applyAlignment="1">
      <alignment horizontal="left" vertical="center"/>
    </xf>
    <xf numFmtId="0" fontId="9" fillId="0" borderId="129" xfId="0" applyFont="1" applyBorder="1" applyAlignment="1">
      <alignment horizontal="left" vertical="center"/>
    </xf>
    <xf numFmtId="0" fontId="75" fillId="0" borderId="63" xfId="1" applyFont="1" applyAlignment="1" applyProtection="1">
      <alignment horizontal="center" vertical="center"/>
    </xf>
    <xf numFmtId="0" fontId="9" fillId="0" borderId="107" xfId="0" applyFont="1" applyBorder="1" applyAlignment="1">
      <alignment horizontal="left" vertical="center"/>
    </xf>
    <xf numFmtId="0" fontId="9" fillId="0" borderId="77" xfId="0" applyFont="1" applyBorder="1" applyAlignment="1">
      <alignment horizontal="left" vertical="center"/>
    </xf>
    <xf numFmtId="0" fontId="58" fillId="0" borderId="102" xfId="1" applyFont="1" applyBorder="1" applyAlignment="1" applyProtection="1">
      <alignment horizontal="center" vertical="center"/>
    </xf>
    <xf numFmtId="0" fontId="79" fillId="0" borderId="104" xfId="1" applyNumberFormat="1" applyFont="1" applyBorder="1" applyAlignment="1" applyProtection="1">
      <alignment horizontal="left" vertical="center"/>
      <protection locked="0"/>
    </xf>
    <xf numFmtId="0" fontId="79" fillId="0" borderId="158" xfId="1" applyNumberFormat="1" applyFont="1" applyBorder="1" applyAlignment="1" applyProtection="1">
      <alignment horizontal="left" vertical="center"/>
      <protection locked="0"/>
    </xf>
    <xf numFmtId="0" fontId="78" fillId="0" borderId="144" xfId="1" applyFont="1" applyBorder="1" applyAlignment="1" applyProtection="1">
      <alignment horizontal="left" vertical="center" wrapText="1"/>
      <protection locked="0"/>
    </xf>
    <xf numFmtId="0" fontId="78" fillId="0" borderId="126" xfId="1" applyFont="1" applyBorder="1" applyAlignment="1" applyProtection="1">
      <alignment horizontal="left" vertical="center" wrapText="1"/>
      <protection locked="0"/>
    </xf>
    <xf numFmtId="0" fontId="78" fillId="0" borderId="143" xfId="1" applyFont="1" applyBorder="1" applyAlignment="1" applyProtection="1">
      <alignment horizontal="left" vertical="center" wrapText="1"/>
      <protection locked="0"/>
    </xf>
    <xf numFmtId="0" fontId="78" fillId="0" borderId="94" xfId="1" applyFont="1" applyBorder="1" applyAlignment="1" applyProtection="1">
      <alignment horizontal="left" vertical="center" wrapText="1"/>
      <protection locked="0"/>
    </xf>
    <xf numFmtId="49" fontId="79" fillId="0" borderId="104" xfId="1" applyNumberFormat="1" applyFont="1" applyBorder="1" applyAlignment="1" applyProtection="1">
      <alignment horizontal="left" vertical="center"/>
      <protection locked="0"/>
    </xf>
    <xf numFmtId="0" fontId="79" fillId="0" borderId="77" xfId="1" applyFont="1" applyBorder="1" applyAlignment="1" applyProtection="1">
      <alignment horizontal="left" vertical="center"/>
      <protection locked="0"/>
    </xf>
    <xf numFmtId="0" fontId="79" fillId="0" borderId="109" xfId="1" applyFont="1" applyBorder="1" applyAlignment="1" applyProtection="1">
      <alignment horizontal="left" vertical="center"/>
      <protection locked="0"/>
    </xf>
    <xf numFmtId="0" fontId="78" fillId="0" borderId="153" xfId="1" applyFont="1" applyBorder="1" applyAlignment="1" applyProtection="1">
      <alignment horizontal="left" vertical="center"/>
      <protection locked="0"/>
    </xf>
    <xf numFmtId="0" fontId="78" fillId="0" borderId="154" xfId="1" applyFont="1" applyBorder="1" applyAlignment="1" applyProtection="1">
      <alignment horizontal="left" vertical="center"/>
      <protection locked="0"/>
    </xf>
    <xf numFmtId="0" fontId="78" fillId="0" borderId="155" xfId="1" applyFont="1" applyBorder="1" applyAlignment="1" applyProtection="1">
      <alignment horizontal="left" vertical="center" wrapText="1"/>
      <protection locked="0"/>
    </xf>
    <xf numFmtId="0" fontId="78" fillId="0" borderId="156" xfId="1" applyFont="1" applyBorder="1" applyAlignment="1" applyProtection="1">
      <alignment horizontal="left" vertical="center" wrapText="1"/>
      <protection locked="0"/>
    </xf>
    <xf numFmtId="0" fontId="78" fillId="0" borderId="153" xfId="1" applyFont="1" applyBorder="1" applyAlignment="1" applyProtection="1">
      <alignment horizontal="left" vertical="center" wrapText="1"/>
      <protection locked="0"/>
    </xf>
    <xf numFmtId="0" fontId="78" fillId="0" borderId="154" xfId="1" applyFont="1" applyBorder="1" applyAlignment="1" applyProtection="1">
      <alignment horizontal="left" vertical="center" wrapText="1"/>
      <protection locked="0"/>
    </xf>
    <xf numFmtId="3" fontId="79" fillId="0" borderId="77" xfId="1" applyNumberFormat="1" applyFont="1" applyBorder="1" applyAlignment="1" applyProtection="1">
      <alignment horizontal="left" vertical="center"/>
      <protection locked="0"/>
    </xf>
    <xf numFmtId="3" fontId="79" fillId="0" borderId="109" xfId="1" applyNumberFormat="1" applyFont="1" applyBorder="1" applyAlignment="1" applyProtection="1">
      <alignment horizontal="left" vertical="center"/>
      <protection locked="0"/>
    </xf>
    <xf numFmtId="0" fontId="78" fillId="0" borderId="155" xfId="1" applyFont="1" applyBorder="1" applyAlignment="1" applyProtection="1">
      <alignment horizontal="left" vertical="center"/>
      <protection locked="0"/>
    </xf>
    <xf numFmtId="0" fontId="78" fillId="0" borderId="156" xfId="1" applyFont="1" applyBorder="1" applyAlignment="1" applyProtection="1">
      <alignment horizontal="left" vertical="center"/>
      <protection locked="0"/>
    </xf>
    <xf numFmtId="0" fontId="79" fillId="0" borderId="129" xfId="1" applyFont="1" applyBorder="1" applyAlignment="1" applyProtection="1">
      <alignment horizontal="left" vertical="center"/>
      <protection locked="0"/>
    </xf>
    <xf numFmtId="0" fontId="79" fillId="0" borderId="159" xfId="1" applyFont="1" applyBorder="1" applyAlignment="1" applyProtection="1">
      <alignment horizontal="left" vertical="center"/>
      <protection locked="0"/>
    </xf>
    <xf numFmtId="0" fontId="78" fillId="0" borderId="142" xfId="1" applyFont="1" applyBorder="1" applyAlignment="1" applyProtection="1">
      <alignment horizontal="left" vertical="top"/>
      <protection locked="0"/>
    </xf>
    <xf numFmtId="0" fontId="78" fillId="0" borderId="96" xfId="1" applyFont="1" applyBorder="1" applyAlignment="1" applyProtection="1">
      <alignment horizontal="left" vertical="top"/>
      <protection locked="0"/>
    </xf>
    <xf numFmtId="0" fontId="57" fillId="0" borderId="143" xfId="1" applyFont="1" applyBorder="1" applyAlignment="1" applyProtection="1">
      <alignment horizontal="left"/>
    </xf>
    <xf numFmtId="0" fontId="57" fillId="0" borderId="63" xfId="1" applyFont="1" applyBorder="1" applyAlignment="1" applyProtection="1">
      <alignment horizontal="left"/>
    </xf>
    <xf numFmtId="0" fontId="57" fillId="0" borderId="94" xfId="1" applyFont="1" applyBorder="1" applyAlignment="1" applyProtection="1">
      <alignment horizontal="left"/>
    </xf>
    <xf numFmtId="0" fontId="57" fillId="0" borderId="77" xfId="1" applyFont="1" applyBorder="1" applyAlignment="1">
      <alignment horizontal="center"/>
    </xf>
    <xf numFmtId="0" fontId="58" fillId="10" borderId="84" xfId="1" applyFont="1" applyFill="1" applyBorder="1" applyAlignment="1">
      <alignment horizontal="center" vertical="center"/>
    </xf>
    <xf numFmtId="0" fontId="58" fillId="10" borderId="112" xfId="1" applyFont="1" applyFill="1" applyBorder="1" applyAlignment="1">
      <alignment horizontal="center" vertical="center"/>
    </xf>
    <xf numFmtId="0" fontId="58" fillId="6" borderId="77" xfId="1" applyFont="1" applyFill="1" applyBorder="1" applyAlignment="1">
      <alignment horizontal="center"/>
    </xf>
    <xf numFmtId="0" fontId="63" fillId="0" borderId="97" xfId="1" applyFont="1" applyBorder="1" applyAlignment="1" applyProtection="1">
      <alignment horizontal="center" vertical="center" wrapText="1"/>
    </xf>
    <xf numFmtId="0" fontId="63" fillId="0" borderId="101" xfId="1" applyFont="1" applyBorder="1" applyAlignment="1" applyProtection="1">
      <alignment horizontal="center" vertical="center" wrapText="1"/>
    </xf>
    <xf numFmtId="0" fontId="63" fillId="0" borderId="102" xfId="1" applyFont="1" applyBorder="1" applyAlignment="1" applyProtection="1">
      <alignment horizontal="center" vertical="center" wrapText="1"/>
    </xf>
    <xf numFmtId="0" fontId="57" fillId="0" borderId="144" xfId="1" applyFont="1" applyBorder="1" applyAlignment="1" applyProtection="1">
      <alignment horizontal="left"/>
    </xf>
    <xf numFmtId="0" fontId="57" fillId="0" borderId="125" xfId="1" applyFont="1" applyBorder="1" applyAlignment="1" applyProtection="1">
      <alignment horizontal="left"/>
    </xf>
    <xf numFmtId="0" fontId="57" fillId="0" borderId="126" xfId="1" applyFont="1" applyBorder="1" applyAlignment="1" applyProtection="1">
      <alignment horizontal="left"/>
    </xf>
    <xf numFmtId="49" fontId="57" fillId="0" borderId="143" xfId="1" applyNumberFormat="1" applyFont="1" applyBorder="1" applyAlignment="1" applyProtection="1">
      <alignment horizontal="left"/>
    </xf>
    <xf numFmtId="0" fontId="54" fillId="0" borderId="85" xfId="1" applyFont="1" applyBorder="1" applyAlignment="1" applyProtection="1">
      <alignment horizontal="left" vertical="top" wrapText="1"/>
    </xf>
    <xf numFmtId="0" fontId="54" fillId="0" borderId="63" xfId="1" applyFont="1" applyBorder="1" applyAlignment="1" applyProtection="1">
      <alignment horizontal="left" vertical="top" wrapText="1"/>
    </xf>
    <xf numFmtId="0" fontId="60" fillId="0" borderId="63" xfId="1" applyFont="1" applyBorder="1" applyAlignment="1" applyProtection="1">
      <alignment horizontal="left" vertical="center" wrapText="1"/>
    </xf>
    <xf numFmtId="164" fontId="57" fillId="0" borderId="142" xfId="1" applyNumberFormat="1" applyFont="1" applyBorder="1" applyAlignment="1" applyProtection="1">
      <alignment horizontal="left"/>
    </xf>
    <xf numFmtId="164" fontId="57" fillId="0" borderId="114" xfId="1" applyNumberFormat="1" applyFont="1" applyBorder="1" applyAlignment="1" applyProtection="1">
      <alignment horizontal="left"/>
    </xf>
    <xf numFmtId="164" fontId="57" fillId="0" borderId="96" xfId="1" applyNumberFormat="1" applyFont="1" applyBorder="1" applyAlignment="1" applyProtection="1">
      <alignment horizontal="left"/>
    </xf>
    <xf numFmtId="0" fontId="58" fillId="8" borderId="81" xfId="1" applyFont="1" applyFill="1" applyBorder="1" applyAlignment="1" applyProtection="1">
      <alignment horizontal="center"/>
    </xf>
    <xf numFmtId="0" fontId="58" fillId="8" borderId="82" xfId="1" applyFont="1" applyFill="1" applyBorder="1" applyAlignment="1" applyProtection="1">
      <alignment horizontal="center"/>
    </xf>
    <xf numFmtId="0" fontId="58" fillId="8" borderId="108" xfId="1" applyFont="1" applyFill="1" applyBorder="1" applyAlignment="1" applyProtection="1">
      <alignment horizontal="center"/>
    </xf>
    <xf numFmtId="0" fontId="58" fillId="9" borderId="83" xfId="1" applyFont="1" applyFill="1" applyBorder="1" applyAlignment="1">
      <alignment horizontal="center" vertical="center"/>
    </xf>
    <xf numFmtId="0" fontId="58" fillId="9" borderId="112" xfId="1" applyFont="1" applyFill="1" applyBorder="1" applyAlignment="1">
      <alignment horizontal="center" vertical="center"/>
    </xf>
    <xf numFmtId="0" fontId="58" fillId="9" borderId="86" xfId="1" applyFont="1" applyFill="1" applyBorder="1" applyAlignment="1">
      <alignment horizontal="center" vertical="center"/>
    </xf>
    <xf numFmtId="0" fontId="58" fillId="9" borderId="148" xfId="1" applyFont="1" applyFill="1" applyBorder="1" applyAlignment="1">
      <alignment horizontal="center" vertical="center"/>
    </xf>
    <xf numFmtId="0" fontId="1" fillId="0" borderId="63" xfId="1" applyBorder="1" applyAlignment="1">
      <alignment horizontal="center" vertical="center" wrapText="1"/>
    </xf>
    <xf numFmtId="0" fontId="60" fillId="0" borderId="63" xfId="1" applyFont="1" applyAlignment="1" applyProtection="1">
      <alignment horizontal="left" wrapText="1"/>
    </xf>
    <xf numFmtId="0" fontId="58" fillId="10" borderId="63" xfId="1" applyFont="1" applyFill="1" applyBorder="1" applyAlignment="1" applyProtection="1">
      <alignment horizontal="center"/>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8" name="Check Box 4" hidden="1">
              <a:extLst>
                <a:ext uri="{63B3BB69-23CF-44E3-9099-C40C66FF867C}">
                  <a14:compatExt spid="_x0000_s1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69" name="Check Box 5" hidden="1">
              <a:extLst>
                <a:ext uri="{63B3BB69-23CF-44E3-9099-C40C66FF867C}">
                  <a14:compatExt spid="_x0000_s1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0" name="Check Box 6" hidden="1">
              <a:extLst>
                <a:ext uri="{63B3BB69-23CF-44E3-9099-C40C66FF867C}">
                  <a14:compatExt spid="_x0000_s1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1" name="Check Box 7" hidden="1">
              <a:extLst>
                <a:ext uri="{63B3BB69-23CF-44E3-9099-C40C66FF867C}">
                  <a14:compatExt spid="_x0000_s1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9</xdr:col>
          <xdr:colOff>304800</xdr:colOff>
          <xdr:row>32</xdr:row>
          <xdr:rowOff>152400</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9525</xdr:colOff>
      <xdr:row>0</xdr:row>
      <xdr:rowOff>1</xdr:rowOff>
    </xdr:from>
    <xdr:to>
      <xdr:col>1</xdr:col>
      <xdr:colOff>190500</xdr:colOff>
      <xdr:row>3</xdr:row>
      <xdr:rowOff>138269</xdr:rowOff>
    </xdr:to>
    <xdr:pic>
      <xdr:nvPicPr>
        <xdr:cNvPr id="16" name="Picture 3" descr="certalento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1"/>
          <a:ext cx="1276350" cy="766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29028</xdr:colOff>
      <xdr:row>39</xdr:row>
      <xdr:rowOff>76559</xdr:rowOff>
    </xdr:from>
    <xdr:to>
      <xdr:col>14</xdr:col>
      <xdr:colOff>57150</xdr:colOff>
      <xdr:row>46</xdr:row>
      <xdr:rowOff>128216</xdr:rowOff>
    </xdr:to>
    <xdr:pic>
      <xdr:nvPicPr>
        <xdr:cNvPr id="2" name="Picture 1" descr="certalentok"/>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6028" y="10630259"/>
          <a:ext cx="1895022" cy="1366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ertalent/03_FORMS/algemeen%20of%20combinatie/Nederlands/combi%20checklijst%20vanaf%2001-06-2019_N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orblad"/>
      <sheetName val="Bedrijfsgegevens"/>
      <sheetName val="CL- G-040 A B + IPM + VS pag 1"/>
      <sheetName val="Vegaplan Checklist "/>
      <sheetName val="Resultaat G040-VS-IPM"/>
      <sheetName val="CL - G040 C p1"/>
      <sheetName val="G040 C - Alg"/>
      <sheetName val="G040 C - Rundvee"/>
      <sheetName val="Codi+rund"/>
      <sheetName val="Resultaat Codi+rund"/>
      <sheetName val="G040 C - Vleeskalveren"/>
      <sheetName val="G040 C- Varkens"/>
      <sheetName val="Codi+varken"/>
      <sheetName val="Codiplan+varkenspotaudit"/>
      <sheetName val="Resultaat Codi+varken"/>
      <sheetName val="CL CERTUS"/>
      <sheetName val="Resultaat_Certus"/>
      <sheetName val="G040 C - Broeierijen"/>
      <sheetName val="G-040 - C- Pluimvee"/>
      <sheetName val="G040 C - Kleine herkauwers"/>
      <sheetName val="G-040 - C - Paardachtigen"/>
      <sheetName val="G-040 - C - Konijnen"/>
      <sheetName val="TXT Certus"/>
      <sheetName val="code postaux"/>
      <sheetName val="Formules"/>
      <sheetName val="Gecombineerde Conclusies"/>
      <sheetName val="Gecombineerde Conclusies na CAP"/>
      <sheetName val="Conclusie Vegaplan "/>
      <sheetName val="Conclusie Vegaplan na CAP"/>
      <sheetName val="Conclusie G040 2  "/>
      <sheetName val="Conclusie G040 na CAP"/>
      <sheetName val="IPM_VLR"/>
      <sheetName val="IPM_WR"/>
      <sheetName val="Fiche FAVV"/>
      <sheetName val="Rapport FAVV"/>
      <sheetName val="CL Export"/>
    </sheetNames>
    <sheetDataSet>
      <sheetData sheetId="0">
        <row r="57">
          <cell r="B5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tabSelected="1" topLeftCell="A7" zoomScale="110" zoomScaleNormal="110" zoomScalePageLayoutView="60" workbookViewId="0">
      <selection activeCell="F28" sqref="F28"/>
    </sheetView>
  </sheetViews>
  <sheetFormatPr defaultRowHeight="13.2"/>
  <cols>
    <col min="1" max="1" width="24.6640625" customWidth="1"/>
    <col min="2" max="2" width="33.5546875" customWidth="1"/>
    <col min="3" max="3" width="28.88671875" customWidth="1"/>
    <col min="4" max="4" width="22.33203125" customWidth="1"/>
    <col min="5" max="5" width="14" customWidth="1"/>
    <col min="6" max="6" width="18.5546875" customWidth="1"/>
  </cols>
  <sheetData>
    <row r="1" spans="1:9" ht="13.8" thickBot="1">
      <c r="A1" s="174"/>
      <c r="B1" s="175"/>
      <c r="C1" s="175"/>
      <c r="D1" s="175"/>
      <c r="E1" s="175"/>
      <c r="F1" s="176"/>
    </row>
    <row r="2" spans="1:9">
      <c r="A2" s="177" t="s">
        <v>873</v>
      </c>
      <c r="B2" s="178"/>
      <c r="C2" s="337"/>
      <c r="D2" s="337"/>
      <c r="E2" s="337"/>
      <c r="F2" s="338"/>
    </row>
    <row r="3" spans="1:9">
      <c r="A3" s="179" t="s">
        <v>874</v>
      </c>
      <c r="B3" s="180"/>
      <c r="C3" s="339"/>
      <c r="D3" s="340"/>
      <c r="E3" s="181" t="s">
        <v>875</v>
      </c>
      <c r="F3" s="182"/>
    </row>
    <row r="4" spans="1:9">
      <c r="A4" s="179" t="s">
        <v>876</v>
      </c>
      <c r="B4" s="183"/>
      <c r="C4" s="184"/>
      <c r="D4" s="185"/>
      <c r="E4" s="186" t="s">
        <v>877</v>
      </c>
      <c r="F4" s="182"/>
    </row>
    <row r="5" spans="1:9">
      <c r="A5" s="179" t="s">
        <v>878</v>
      </c>
      <c r="B5" s="187"/>
      <c r="C5" s="188" t="s">
        <v>879</v>
      </c>
      <c r="D5" s="189"/>
      <c r="E5" s="341"/>
      <c r="F5" s="342"/>
    </row>
    <row r="6" spans="1:9">
      <c r="A6" s="179" t="s">
        <v>880</v>
      </c>
      <c r="B6" s="190"/>
      <c r="C6" s="188" t="s">
        <v>881</v>
      </c>
      <c r="D6" s="191"/>
      <c r="E6" s="343"/>
      <c r="F6" s="344"/>
    </row>
    <row r="7" spans="1:9">
      <c r="A7" s="179" t="s">
        <v>882</v>
      </c>
      <c r="B7" s="192"/>
      <c r="C7" s="188" t="s">
        <v>883</v>
      </c>
      <c r="D7" s="191"/>
      <c r="E7" s="343"/>
      <c r="F7" s="344"/>
    </row>
    <row r="8" spans="1:9">
      <c r="A8" s="193" t="s">
        <v>884</v>
      </c>
      <c r="B8" s="190"/>
      <c r="C8" s="194" t="s">
        <v>885</v>
      </c>
      <c r="D8" s="195"/>
      <c r="E8" s="343"/>
      <c r="F8" s="344"/>
    </row>
    <row r="9" spans="1:9">
      <c r="A9" s="179" t="s">
        <v>886</v>
      </c>
      <c r="B9" s="190"/>
      <c r="C9" s="196" t="s">
        <v>887</v>
      </c>
      <c r="D9" s="197"/>
      <c r="E9" s="343"/>
      <c r="F9" s="344"/>
      <c r="H9" s="257">
        <f>IF(ISBLANK(F15),0,1)</f>
        <v>0</v>
      </c>
    </row>
    <row r="10" spans="1:9">
      <c r="A10" s="179" t="s">
        <v>888</v>
      </c>
      <c r="B10" s="198"/>
      <c r="C10" s="194" t="s">
        <v>889</v>
      </c>
      <c r="D10" s="197"/>
      <c r="E10" s="343"/>
      <c r="F10" s="344"/>
      <c r="H10" s="257">
        <f t="shared" ref="H10:H12" si="0">IF(ISBLANK(F16),0,1)</f>
        <v>0</v>
      </c>
      <c r="I10" s="257"/>
    </row>
    <row r="11" spans="1:9">
      <c r="A11" s="199"/>
      <c r="B11" s="200"/>
      <c r="C11" s="194" t="s">
        <v>890</v>
      </c>
      <c r="D11" s="201"/>
      <c r="E11" s="343"/>
      <c r="F11" s="344"/>
      <c r="H11" s="257">
        <f t="shared" si="0"/>
        <v>0</v>
      </c>
      <c r="I11" s="257"/>
    </row>
    <row r="12" spans="1:9" ht="13.8" thickBot="1">
      <c r="A12" s="202"/>
      <c r="B12" s="203"/>
      <c r="C12" s="194" t="s">
        <v>891</v>
      </c>
      <c r="D12" s="204"/>
      <c r="E12" s="345"/>
      <c r="F12" s="346"/>
      <c r="H12" s="257">
        <f t="shared" si="0"/>
        <v>0</v>
      </c>
      <c r="I12" s="257">
        <f>H9+H10+H11+H12</f>
        <v>0</v>
      </c>
    </row>
    <row r="13" spans="1:9" ht="13.8" thickBot="1"/>
    <row r="14" spans="1:9" ht="34.200000000000003" customHeight="1" thickBot="1">
      <c r="A14" s="677" t="s">
        <v>31</v>
      </c>
      <c r="B14" s="678"/>
      <c r="C14" s="239" t="s">
        <v>49</v>
      </c>
      <c r="D14" s="249" t="s">
        <v>1076</v>
      </c>
      <c r="E14" s="245" t="s">
        <v>52</v>
      </c>
      <c r="F14" s="249" t="s">
        <v>914</v>
      </c>
    </row>
    <row r="15" spans="1:9">
      <c r="A15" s="45" t="s">
        <v>58</v>
      </c>
      <c r="B15" s="46"/>
      <c r="C15" s="233" t="s">
        <v>70</v>
      </c>
      <c r="D15" s="410"/>
      <c r="E15" s="251" t="s">
        <v>73</v>
      </c>
      <c r="F15" s="414"/>
      <c r="H15" s="257">
        <f>IF(ISBLANK(D15),0,1)</f>
        <v>0</v>
      </c>
    </row>
    <row r="16" spans="1:9">
      <c r="A16" s="49" t="s">
        <v>75</v>
      </c>
      <c r="B16" s="50"/>
      <c r="C16" s="235" t="s">
        <v>86</v>
      </c>
      <c r="D16" s="411"/>
      <c r="E16" s="252" t="s">
        <v>98</v>
      </c>
      <c r="F16" s="415"/>
      <c r="H16" s="257">
        <f t="shared" ref="H16:H18" si="1">IF(ISBLANK(D16),0,1)</f>
        <v>0</v>
      </c>
    </row>
    <row r="17" spans="1:9">
      <c r="A17" s="52" t="s">
        <v>102</v>
      </c>
      <c r="B17" s="50"/>
      <c r="C17" s="235" t="s">
        <v>114</v>
      </c>
      <c r="D17" s="411"/>
      <c r="E17" s="252" t="s">
        <v>117</v>
      </c>
      <c r="F17" s="415"/>
      <c r="H17" s="257">
        <f t="shared" si="1"/>
        <v>0</v>
      </c>
    </row>
    <row r="18" spans="1:9" ht="13.8" thickBot="1">
      <c r="A18" s="54" t="s">
        <v>121</v>
      </c>
      <c r="B18" s="55"/>
      <c r="C18" s="237" t="s">
        <v>128</v>
      </c>
      <c r="D18" s="412"/>
      <c r="E18" s="253" t="s">
        <v>137</v>
      </c>
      <c r="F18" s="416"/>
      <c r="H18" s="257">
        <f t="shared" si="1"/>
        <v>0</v>
      </c>
      <c r="I18" s="257">
        <f>H15+H16+H17+H18</f>
        <v>0</v>
      </c>
    </row>
    <row r="19" spans="1:9" s="172" customFormat="1" ht="24.6" customHeight="1" thickBot="1">
      <c r="A19" s="677" t="s">
        <v>1037</v>
      </c>
      <c r="B19" s="678"/>
      <c r="C19" s="409"/>
      <c r="D19" s="405"/>
      <c r="E19" s="406"/>
      <c r="F19" s="407"/>
    </row>
    <row r="20" spans="1:9" s="257" customFormat="1" ht="13.8" thickBot="1">
      <c r="A20" s="14"/>
      <c r="B20" s="256"/>
      <c r="C20" s="56"/>
      <c r="D20" s="250"/>
      <c r="E20" s="244"/>
      <c r="F20" s="56"/>
    </row>
    <row r="21" spans="1:9" s="172" customFormat="1" ht="13.8" thickBot="1">
      <c r="A21" s="242" t="s">
        <v>151</v>
      </c>
      <c r="B21" s="243"/>
      <c r="C21" s="239" t="s">
        <v>156</v>
      </c>
      <c r="D21" s="249" t="s">
        <v>1076</v>
      </c>
      <c r="E21" s="245"/>
      <c r="F21" s="240"/>
    </row>
    <row r="22" spans="1:9" s="172" customFormat="1">
      <c r="A22" s="45" t="s">
        <v>159</v>
      </c>
      <c r="B22" s="46"/>
      <c r="C22" s="233" t="s">
        <v>161</v>
      </c>
      <c r="D22" s="410"/>
      <c r="E22" s="246"/>
      <c r="F22" s="234"/>
      <c r="H22" s="172">
        <f>IF(ISBLANK(D22),0,1)</f>
        <v>0</v>
      </c>
    </row>
    <row r="23" spans="1:9" s="172" customFormat="1">
      <c r="A23" s="49" t="s">
        <v>163</v>
      </c>
      <c r="B23" s="50"/>
      <c r="C23" s="235" t="s">
        <v>166</v>
      </c>
      <c r="D23" s="411"/>
      <c r="E23" s="247"/>
      <c r="F23" s="236"/>
      <c r="H23" s="257">
        <f t="shared" ref="H23:H25" si="2">IF(ISBLANK(D23),0,1)</f>
        <v>0</v>
      </c>
    </row>
    <row r="24" spans="1:9" s="172" customFormat="1">
      <c r="A24" s="52" t="s">
        <v>175</v>
      </c>
      <c r="B24" s="50"/>
      <c r="C24" s="235" t="s">
        <v>176</v>
      </c>
      <c r="D24" s="411"/>
      <c r="E24" s="247"/>
      <c r="F24" s="236"/>
      <c r="H24" s="257">
        <f t="shared" si="2"/>
        <v>0</v>
      </c>
    </row>
    <row r="25" spans="1:9" ht="13.8" thickBot="1">
      <c r="A25" s="54" t="s">
        <v>179</v>
      </c>
      <c r="B25" s="55"/>
      <c r="C25" s="237" t="s">
        <v>181</v>
      </c>
      <c r="D25" s="412"/>
      <c r="E25" s="248"/>
      <c r="F25" s="238"/>
      <c r="H25" s="257">
        <f t="shared" si="2"/>
        <v>0</v>
      </c>
      <c r="I25">
        <f>H22+H23+H24+H25</f>
        <v>0</v>
      </c>
    </row>
    <row r="26" spans="1:9" ht="23.4" thickBot="1">
      <c r="A26" s="242" t="s">
        <v>1036</v>
      </c>
      <c r="B26" s="243"/>
      <c r="C26" s="409"/>
      <c r="D26" s="249" t="s">
        <v>914</v>
      </c>
      <c r="E26" s="403"/>
      <c r="F26" s="404"/>
    </row>
    <row r="27" spans="1:9" s="257" customFormat="1" ht="13.8" thickBot="1">
      <c r="A27" s="14"/>
      <c r="B27" s="256"/>
      <c r="C27" s="256"/>
      <c r="D27" s="56"/>
      <c r="E27" s="56"/>
      <c r="F27" s="56"/>
    </row>
    <row r="28" spans="1:9" ht="23.4" thickBot="1">
      <c r="A28" s="254" t="s">
        <v>189</v>
      </c>
      <c r="B28" s="255"/>
      <c r="C28" s="255"/>
      <c r="D28" s="38"/>
      <c r="E28" s="239" t="s">
        <v>156</v>
      </c>
      <c r="F28" s="249" t="s">
        <v>1076</v>
      </c>
    </row>
    <row r="29" spans="1:9" ht="13.8" thickBot="1">
      <c r="A29" s="54" t="s">
        <v>195</v>
      </c>
      <c r="B29" s="55"/>
      <c r="C29" s="55"/>
      <c r="D29" s="120"/>
      <c r="E29" s="241" t="s">
        <v>204</v>
      </c>
      <c r="F29" s="413"/>
    </row>
    <row r="31" spans="1:9" ht="13.8" thickBot="1">
      <c r="A31" s="172"/>
      <c r="B31" s="172"/>
      <c r="C31" s="172"/>
      <c r="D31" s="172"/>
      <c r="E31" s="172"/>
      <c r="F31" s="172"/>
    </row>
    <row r="32" spans="1:9">
      <c r="A32" s="205" t="s">
        <v>892</v>
      </c>
      <c r="B32" s="206"/>
      <c r="C32" s="206"/>
      <c r="D32" s="207"/>
      <c r="E32" s="323"/>
      <c r="F32" s="324"/>
    </row>
    <row r="33" spans="1:6">
      <c r="A33" s="208" t="s">
        <v>893</v>
      </c>
      <c r="B33" s="209"/>
      <c r="C33" s="209"/>
      <c r="D33" s="210"/>
      <c r="E33" s="325"/>
      <c r="F33" s="326"/>
    </row>
    <row r="34" spans="1:6" ht="13.95" customHeight="1">
      <c r="A34" s="208" t="s">
        <v>894</v>
      </c>
      <c r="B34" s="209"/>
      <c r="C34" s="209"/>
      <c r="D34" s="210"/>
      <c r="E34" s="325"/>
      <c r="F34" s="326"/>
    </row>
    <row r="35" spans="1:6">
      <c r="A35" s="208" t="s">
        <v>895</v>
      </c>
      <c r="B35" s="209"/>
      <c r="C35" s="209"/>
      <c r="D35" s="210"/>
      <c r="E35" s="327"/>
      <c r="F35" s="328"/>
    </row>
    <row r="36" spans="1:6" ht="13.8" thickBot="1">
      <c r="A36" s="211" t="s">
        <v>896</v>
      </c>
      <c r="B36" s="212"/>
      <c r="C36" s="212"/>
      <c r="D36" s="213"/>
      <c r="E36" s="329"/>
      <c r="F36" s="330"/>
    </row>
    <row r="37" spans="1:6" ht="13.8" thickBot="1">
      <c r="A37" s="214"/>
      <c r="B37" s="214"/>
      <c r="C37" s="214"/>
      <c r="D37" s="214"/>
      <c r="E37" s="214"/>
      <c r="F37" s="214"/>
    </row>
    <row r="38" spans="1:6" ht="13.8" thickBot="1">
      <c r="A38" s="174" t="s">
        <v>913</v>
      </c>
      <c r="B38" s="175"/>
      <c r="C38" s="175"/>
      <c r="D38" s="175"/>
      <c r="E38" s="175"/>
      <c r="F38" s="176"/>
    </row>
    <row r="39" spans="1:6">
      <c r="A39" s="215" t="s">
        <v>897</v>
      </c>
      <c r="B39" s="178" t="s">
        <v>898</v>
      </c>
      <c r="C39" s="331"/>
      <c r="D39" s="331"/>
      <c r="E39" s="331"/>
      <c r="F39" s="332"/>
    </row>
    <row r="40" spans="1:6">
      <c r="A40" s="179" t="s">
        <v>899</v>
      </c>
      <c r="B40" s="180"/>
      <c r="C40" s="333"/>
      <c r="D40" s="333"/>
      <c r="E40" s="333"/>
      <c r="F40" s="334"/>
    </row>
    <row r="41" spans="1:6">
      <c r="A41" s="179" t="s">
        <v>900</v>
      </c>
      <c r="B41" s="181"/>
      <c r="C41" s="333"/>
      <c r="D41" s="333"/>
      <c r="E41" s="333"/>
      <c r="F41" s="334"/>
    </row>
    <row r="42" spans="1:6">
      <c r="A42" s="179" t="s">
        <v>901</v>
      </c>
      <c r="B42" s="216"/>
      <c r="C42" s="333"/>
      <c r="D42" s="333"/>
      <c r="E42" s="333"/>
      <c r="F42" s="334"/>
    </row>
    <row r="43" spans="1:6">
      <c r="A43" s="179" t="s">
        <v>902</v>
      </c>
      <c r="B43" s="180"/>
      <c r="C43" s="335"/>
      <c r="D43" s="335"/>
      <c r="E43" s="335"/>
      <c r="F43" s="336"/>
    </row>
    <row r="44" spans="1:6" ht="23.4">
      <c r="A44" s="311" t="s">
        <v>903</v>
      </c>
      <c r="B44" s="312"/>
      <c r="C44" s="217"/>
      <c r="D44" s="313"/>
      <c r="E44" s="313"/>
      <c r="F44" s="314"/>
    </row>
    <row r="45" spans="1:6">
      <c r="A45" s="179" t="s">
        <v>904</v>
      </c>
      <c r="B45" s="181"/>
      <c r="C45" s="218"/>
      <c r="D45" s="315"/>
      <c r="E45" s="315"/>
      <c r="F45" s="316"/>
    </row>
    <row r="46" spans="1:6">
      <c r="A46" s="179" t="s">
        <v>905</v>
      </c>
      <c r="B46" s="219">
        <v>90</v>
      </c>
      <c r="C46" s="220"/>
      <c r="D46" s="221" t="s">
        <v>906</v>
      </c>
      <c r="E46" s="180">
        <v>150</v>
      </c>
      <c r="F46" s="222"/>
    </row>
    <row r="47" spans="1:6">
      <c r="A47" s="179" t="s">
        <v>907</v>
      </c>
      <c r="B47" s="196"/>
      <c r="C47" s="313"/>
      <c r="D47" s="313"/>
      <c r="E47" s="313"/>
      <c r="F47" s="314"/>
    </row>
    <row r="48" spans="1:6" ht="13.8" thickBot="1">
      <c r="A48" s="223" t="s">
        <v>908</v>
      </c>
      <c r="B48" s="224"/>
      <c r="C48" s="317"/>
      <c r="D48" s="317"/>
      <c r="E48" s="317"/>
      <c r="F48" s="318"/>
    </row>
    <row r="49" spans="1:6">
      <c r="A49" s="319" t="s">
        <v>909</v>
      </c>
      <c r="B49" s="320"/>
      <c r="C49" s="225"/>
      <c r="D49" s="226" t="s">
        <v>910</v>
      </c>
      <c r="E49" s="227"/>
      <c r="F49" s="228"/>
    </row>
    <row r="50" spans="1:6" ht="13.8" thickBot="1">
      <c r="A50" s="321" t="s">
        <v>911</v>
      </c>
      <c r="B50" s="322"/>
      <c r="C50" s="229"/>
      <c r="D50" s="230" t="s">
        <v>912</v>
      </c>
      <c r="E50" s="231"/>
      <c r="F50" s="232"/>
    </row>
  </sheetData>
  <mergeCells count="2">
    <mergeCell ref="A14:B14"/>
    <mergeCell ref="A19:B19"/>
  </mergeCells>
  <pageMargins left="0.70866141732283472" right="0.70866141732283472" top="0.74803149606299213" bottom="0.74803149606299213" header="0.31496062992125984" footer="0.31496062992125984"/>
  <pageSetup paperSize="9" scale="52" orientation="portrait" r:id="rId1"/>
  <headerFooter>
    <oddFooter>&amp;RBDB/CERT/FORMULIER/FASEN/VBVSNET_UG1/01-06-2019</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4140625" defaultRowHeight="15" customHeight="1"/>
  <sheetData>
    <row r="1" spans="1:26" ht="16.2">
      <c r="A1" s="137" t="s">
        <v>794</v>
      </c>
      <c r="B1" s="4"/>
      <c r="C1" s="4"/>
      <c r="D1" s="4"/>
      <c r="E1" s="4"/>
      <c r="F1" s="4"/>
      <c r="G1" s="4"/>
      <c r="H1" s="4"/>
      <c r="I1" s="4"/>
      <c r="J1" s="4"/>
      <c r="K1" s="4"/>
      <c r="L1" s="4"/>
      <c r="M1" s="4"/>
      <c r="N1" s="4"/>
      <c r="O1" s="4"/>
      <c r="P1" s="4"/>
      <c r="Q1" s="4"/>
      <c r="R1" s="4"/>
      <c r="S1" s="4"/>
      <c r="T1" s="4"/>
      <c r="U1" s="4"/>
      <c r="V1" s="4"/>
      <c r="W1" s="4"/>
      <c r="X1" s="4"/>
      <c r="Y1" s="4"/>
      <c r="Z1" s="4"/>
    </row>
    <row r="2" spans="1:26" ht="10.5" customHeight="1">
      <c r="A2" s="4" t="s">
        <v>0</v>
      </c>
      <c r="B2" s="4"/>
      <c r="C2" s="4"/>
      <c r="D2" s="4"/>
      <c r="E2" s="4"/>
      <c r="F2" s="4"/>
      <c r="G2" s="4"/>
      <c r="H2" s="4"/>
      <c r="I2" s="4"/>
      <c r="J2" s="4"/>
      <c r="K2" s="4"/>
      <c r="L2" s="4"/>
      <c r="M2" s="4"/>
      <c r="N2" s="4"/>
      <c r="O2" s="4"/>
      <c r="P2" s="4"/>
      <c r="Q2" s="4"/>
      <c r="R2" s="4"/>
      <c r="S2" s="4"/>
      <c r="T2" s="4"/>
      <c r="U2" s="4"/>
      <c r="V2" s="4"/>
      <c r="W2" s="4"/>
      <c r="X2" s="4"/>
      <c r="Y2" s="4"/>
      <c r="Z2" s="4"/>
    </row>
    <row r="3" spans="1:26" ht="10.5" customHeight="1">
      <c r="A3" s="4"/>
      <c r="B3" s="4"/>
      <c r="C3" s="4"/>
      <c r="D3" s="4"/>
      <c r="E3" s="4"/>
      <c r="F3" s="4"/>
      <c r="G3" s="4"/>
      <c r="H3" s="4"/>
      <c r="I3" s="4"/>
      <c r="J3" s="4"/>
      <c r="K3" s="4"/>
      <c r="L3" s="4"/>
      <c r="M3" s="4"/>
      <c r="N3" s="4"/>
      <c r="O3" s="4"/>
      <c r="P3" s="4"/>
      <c r="Q3" s="4"/>
      <c r="R3" s="4"/>
      <c r="S3" s="4"/>
      <c r="T3" s="4"/>
      <c r="U3" s="4"/>
      <c r="V3" s="4"/>
      <c r="W3" s="4"/>
      <c r="X3" s="4"/>
      <c r="Y3" s="4"/>
      <c r="Z3" s="4"/>
    </row>
    <row r="4" spans="1:26" ht="10.5" customHeight="1">
      <c r="A4" s="7"/>
      <c r="B4" s="8" t="s">
        <v>1</v>
      </c>
      <c r="C4" s="8" t="s">
        <v>2</v>
      </c>
      <c r="D4" s="8" t="s">
        <v>3</v>
      </c>
      <c r="E4" s="10" t="s">
        <v>4</v>
      </c>
      <c r="F4" s="8" t="s">
        <v>5</v>
      </c>
      <c r="G4" s="10"/>
      <c r="H4" s="10"/>
      <c r="I4" s="4"/>
      <c r="J4" s="4"/>
      <c r="K4" s="4"/>
      <c r="L4" s="4"/>
      <c r="M4" s="4"/>
      <c r="N4" s="4"/>
      <c r="O4" s="4"/>
      <c r="P4" s="4"/>
      <c r="Q4" s="4"/>
      <c r="R4" s="4"/>
      <c r="S4" s="4"/>
      <c r="T4" s="4"/>
      <c r="U4" s="4"/>
      <c r="V4" s="4"/>
      <c r="W4" s="4"/>
      <c r="X4" s="4"/>
      <c r="Y4" s="4"/>
      <c r="Z4" s="4"/>
    </row>
    <row r="5" spans="1:26" ht="10.5" customHeight="1">
      <c r="A5" s="13" t="s">
        <v>6</v>
      </c>
      <c r="B5" s="15" t="s">
        <v>7</v>
      </c>
      <c r="C5" s="15" t="s">
        <v>8</v>
      </c>
      <c r="D5" s="15" t="s">
        <v>9</v>
      </c>
      <c r="E5" s="15" t="s">
        <v>10</v>
      </c>
      <c r="F5" s="17"/>
      <c r="G5" s="19"/>
      <c r="H5" s="20"/>
      <c r="I5" s="4"/>
      <c r="J5" s="4"/>
      <c r="K5" s="4"/>
      <c r="L5" s="4"/>
      <c r="M5" s="4"/>
      <c r="N5" s="4"/>
      <c r="O5" s="4"/>
      <c r="P5" s="4"/>
      <c r="Q5" s="4"/>
      <c r="R5" s="4"/>
      <c r="S5" s="4"/>
      <c r="T5" s="4"/>
      <c r="U5" s="4"/>
      <c r="V5" s="4"/>
      <c r="W5" s="4"/>
      <c r="X5" s="4"/>
      <c r="Y5" s="4"/>
      <c r="Z5" s="4"/>
    </row>
    <row r="6" spans="1:26" ht="10.5" customHeight="1">
      <c r="A6" s="22"/>
      <c r="B6" s="24" t="s">
        <v>13</v>
      </c>
      <c r="C6" s="24" t="s">
        <v>15</v>
      </c>
      <c r="D6" s="24" t="s">
        <v>16</v>
      </c>
      <c r="E6" s="24" t="s">
        <v>17</v>
      </c>
      <c r="F6" s="26"/>
      <c r="G6" s="4"/>
      <c r="H6" s="27"/>
      <c r="I6" s="4"/>
      <c r="J6" s="4"/>
      <c r="K6" s="4"/>
      <c r="L6" s="4"/>
      <c r="M6" s="4"/>
      <c r="N6" s="4"/>
      <c r="O6" s="4"/>
      <c r="P6" s="4"/>
      <c r="Q6" s="4"/>
      <c r="R6" s="4"/>
      <c r="S6" s="4"/>
      <c r="T6" s="4"/>
      <c r="U6" s="4"/>
      <c r="V6" s="4"/>
      <c r="W6" s="4"/>
      <c r="X6" s="4"/>
      <c r="Y6" s="4"/>
      <c r="Z6" s="4"/>
    </row>
    <row r="7" spans="1:26" ht="10.5" customHeight="1">
      <c r="A7" s="22"/>
      <c r="B7" s="24" t="s">
        <v>19</v>
      </c>
      <c r="C7" s="24" t="s">
        <v>20</v>
      </c>
      <c r="D7" s="24" t="s">
        <v>21</v>
      </c>
      <c r="E7" s="24" t="s">
        <v>22</v>
      </c>
      <c r="F7" s="26"/>
      <c r="G7" s="4"/>
      <c r="H7" s="27"/>
      <c r="I7" s="4"/>
      <c r="J7" s="4"/>
      <c r="K7" s="4"/>
      <c r="L7" s="4"/>
      <c r="M7" s="4"/>
      <c r="N7" s="4"/>
      <c r="O7" s="4"/>
      <c r="P7" s="4"/>
      <c r="Q7" s="4"/>
      <c r="R7" s="4"/>
      <c r="S7" s="4"/>
      <c r="T7" s="4"/>
      <c r="U7" s="4"/>
      <c r="V7" s="4"/>
      <c r="W7" s="4"/>
      <c r="X7" s="4"/>
      <c r="Y7" s="4"/>
      <c r="Z7" s="4"/>
    </row>
    <row r="8" spans="1:26" ht="10.5" customHeight="1">
      <c r="A8" s="22"/>
      <c r="B8" s="24" t="s">
        <v>23</v>
      </c>
      <c r="C8" s="22"/>
      <c r="D8" s="22"/>
      <c r="E8" s="22"/>
      <c r="F8" s="26"/>
      <c r="G8" s="4"/>
      <c r="H8" s="27"/>
      <c r="I8" s="4"/>
      <c r="J8" s="4"/>
      <c r="K8" s="4"/>
      <c r="L8" s="4"/>
      <c r="M8" s="4"/>
      <c r="N8" s="4"/>
      <c r="O8" s="4"/>
      <c r="P8" s="4"/>
      <c r="Q8" s="4"/>
      <c r="R8" s="4"/>
      <c r="S8" s="4"/>
      <c r="T8" s="4"/>
      <c r="U8" s="4"/>
      <c r="V8" s="4"/>
      <c r="W8" s="4"/>
      <c r="X8" s="4"/>
      <c r="Y8" s="4"/>
      <c r="Z8" s="4"/>
    </row>
    <row r="9" spans="1:26" ht="10.5" customHeight="1">
      <c r="A9" s="22"/>
      <c r="B9" s="24" t="s">
        <v>25</v>
      </c>
      <c r="C9" s="22"/>
      <c r="D9" s="22"/>
      <c r="E9" s="22"/>
      <c r="F9" s="26"/>
      <c r="G9" s="4"/>
      <c r="H9" s="27"/>
      <c r="I9" s="4"/>
      <c r="J9" s="4"/>
      <c r="K9" s="4"/>
      <c r="L9" s="4"/>
      <c r="M9" s="4"/>
      <c r="N9" s="4"/>
      <c r="O9" s="4"/>
      <c r="P9" s="4"/>
      <c r="Q9" s="4"/>
      <c r="R9" s="4"/>
      <c r="S9" s="4"/>
      <c r="T9" s="4"/>
      <c r="U9" s="4"/>
      <c r="V9" s="4"/>
      <c r="W9" s="4"/>
      <c r="X9" s="4"/>
      <c r="Y9" s="4"/>
      <c r="Z9" s="4"/>
    </row>
    <row r="10" spans="1:26" ht="10.5" customHeight="1">
      <c r="A10" s="22"/>
      <c r="B10" s="24" t="s">
        <v>27</v>
      </c>
      <c r="C10" s="22"/>
      <c r="D10" s="22"/>
      <c r="E10" s="22"/>
      <c r="F10" s="26"/>
      <c r="G10" s="4"/>
      <c r="H10" s="27"/>
      <c r="I10" s="4"/>
      <c r="J10" s="4"/>
      <c r="K10" s="4"/>
      <c r="L10" s="4"/>
      <c r="M10" s="4"/>
      <c r="N10" s="4"/>
      <c r="O10" s="4"/>
      <c r="P10" s="4"/>
      <c r="Q10" s="4"/>
      <c r="R10" s="4"/>
      <c r="S10" s="4"/>
      <c r="T10" s="4"/>
      <c r="U10" s="4"/>
      <c r="V10" s="4"/>
      <c r="W10" s="4"/>
      <c r="X10" s="4"/>
      <c r="Y10" s="4"/>
      <c r="Z10" s="4"/>
    </row>
    <row r="11" spans="1:26" ht="10.5" customHeight="1">
      <c r="A11" s="22"/>
      <c r="B11" s="24" t="s">
        <v>28</v>
      </c>
      <c r="C11" s="22"/>
      <c r="D11" s="22"/>
      <c r="E11" s="22"/>
      <c r="F11" s="26"/>
      <c r="G11" s="4"/>
      <c r="H11" s="27"/>
      <c r="I11" s="4"/>
      <c r="J11" s="4"/>
      <c r="K11" s="4"/>
      <c r="L11" s="4"/>
      <c r="M11" s="4"/>
      <c r="N11" s="4"/>
      <c r="O11" s="4"/>
      <c r="P11" s="4"/>
      <c r="Q11" s="4"/>
      <c r="R11" s="4"/>
      <c r="S11" s="4"/>
      <c r="T11" s="4"/>
      <c r="U11" s="4"/>
      <c r="V11" s="4"/>
      <c r="W11" s="4"/>
      <c r="X11" s="4"/>
      <c r="Y11" s="4"/>
      <c r="Z11" s="4"/>
    </row>
    <row r="12" spans="1:26" ht="10.5" customHeight="1">
      <c r="A12" s="22"/>
      <c r="B12" s="24" t="s">
        <v>29</v>
      </c>
      <c r="C12" s="22"/>
      <c r="D12" s="22"/>
      <c r="E12" s="22"/>
      <c r="F12" s="26"/>
      <c r="G12" s="4"/>
      <c r="H12" s="27"/>
      <c r="I12" s="4"/>
      <c r="J12" s="4"/>
      <c r="K12" s="4"/>
      <c r="L12" s="4"/>
      <c r="M12" s="4"/>
      <c r="N12" s="4"/>
      <c r="O12" s="4"/>
      <c r="P12" s="4"/>
      <c r="Q12" s="4"/>
      <c r="R12" s="4"/>
      <c r="S12" s="4"/>
      <c r="T12" s="4"/>
      <c r="U12" s="4"/>
      <c r="V12" s="4"/>
      <c r="W12" s="4"/>
      <c r="X12" s="4"/>
      <c r="Y12" s="4"/>
      <c r="Z12" s="4"/>
    </row>
    <row r="13" spans="1:26" ht="10.5" customHeight="1">
      <c r="A13" s="30"/>
      <c r="B13" s="30"/>
      <c r="C13" s="30"/>
      <c r="D13" s="30"/>
      <c r="E13" s="30"/>
      <c r="F13" s="31"/>
      <c r="G13" s="32"/>
      <c r="H13" s="34"/>
      <c r="I13" s="4"/>
      <c r="J13" s="4"/>
      <c r="K13" s="4"/>
      <c r="L13" s="4"/>
      <c r="M13" s="4"/>
      <c r="N13" s="4"/>
      <c r="O13" s="4"/>
      <c r="P13" s="4"/>
      <c r="Q13" s="4"/>
      <c r="R13" s="4"/>
      <c r="S13" s="4"/>
      <c r="T13" s="4"/>
      <c r="U13" s="4"/>
      <c r="V13" s="4"/>
      <c r="W13" s="4"/>
      <c r="X13" s="4"/>
      <c r="Y13" s="4"/>
      <c r="Z13" s="4"/>
    </row>
    <row r="14" spans="1:26" ht="10.5" customHeight="1">
      <c r="A14" s="13" t="s">
        <v>34</v>
      </c>
      <c r="B14" s="15" t="s">
        <v>35</v>
      </c>
      <c r="C14" s="36"/>
      <c r="D14" s="36" t="s">
        <v>39</v>
      </c>
      <c r="E14" s="15" t="s">
        <v>40</v>
      </c>
      <c r="F14" s="17"/>
      <c r="G14" s="19"/>
      <c r="H14" s="20"/>
      <c r="I14" s="4"/>
      <c r="J14" s="4"/>
      <c r="K14" s="4"/>
      <c r="L14" s="4"/>
      <c r="M14" s="4"/>
      <c r="N14" s="4"/>
      <c r="O14" s="4"/>
      <c r="P14" s="4"/>
      <c r="Q14" s="4"/>
      <c r="R14" s="4"/>
      <c r="S14" s="4"/>
      <c r="T14" s="4"/>
      <c r="U14" s="4"/>
      <c r="V14" s="4"/>
      <c r="W14" s="4"/>
      <c r="X14" s="4"/>
      <c r="Y14" s="4"/>
      <c r="Z14" s="4"/>
    </row>
    <row r="15" spans="1:26" ht="10.5" customHeight="1">
      <c r="A15" s="22"/>
      <c r="B15" s="24" t="s">
        <v>23</v>
      </c>
      <c r="C15" s="22"/>
      <c r="D15" s="22"/>
      <c r="E15" s="24" t="s">
        <v>41</v>
      </c>
      <c r="F15" s="26"/>
      <c r="G15" s="4"/>
      <c r="H15" s="27"/>
      <c r="I15" s="4"/>
      <c r="J15" s="4"/>
      <c r="K15" s="4"/>
      <c r="L15" s="4"/>
      <c r="M15" s="4"/>
      <c r="N15" s="4"/>
      <c r="O15" s="4"/>
      <c r="P15" s="4"/>
      <c r="Q15" s="4"/>
      <c r="R15" s="4"/>
      <c r="S15" s="4"/>
      <c r="T15" s="4"/>
      <c r="U15" s="4"/>
      <c r="V15" s="4"/>
      <c r="W15" s="4"/>
      <c r="X15" s="4"/>
      <c r="Y15" s="4"/>
      <c r="Z15" s="4"/>
    </row>
    <row r="16" spans="1:26" ht="10.5" customHeight="1">
      <c r="A16" s="22"/>
      <c r="B16" s="24" t="s">
        <v>42</v>
      </c>
      <c r="C16" s="22"/>
      <c r="D16" s="22"/>
      <c r="E16" s="24" t="s">
        <v>43</v>
      </c>
      <c r="F16" s="26"/>
      <c r="G16" s="4"/>
      <c r="H16" s="27"/>
      <c r="I16" s="4"/>
      <c r="J16" s="4"/>
      <c r="K16" s="4"/>
      <c r="L16" s="4"/>
      <c r="M16" s="4"/>
      <c r="N16" s="4"/>
      <c r="O16" s="4"/>
      <c r="P16" s="4"/>
      <c r="Q16" s="4"/>
      <c r="R16" s="4"/>
      <c r="S16" s="4"/>
      <c r="T16" s="4"/>
      <c r="U16" s="4"/>
      <c r="V16" s="4"/>
      <c r="W16" s="4"/>
      <c r="X16" s="4"/>
      <c r="Y16" s="4"/>
      <c r="Z16" s="4"/>
    </row>
    <row r="17" spans="1:26" ht="10.5" customHeight="1">
      <c r="A17" s="22"/>
      <c r="B17" s="22" t="s">
        <v>44</v>
      </c>
      <c r="C17" s="22"/>
      <c r="D17" s="22"/>
      <c r="E17" s="24" t="s">
        <v>45</v>
      </c>
      <c r="F17" s="26"/>
      <c r="G17" s="4"/>
      <c r="H17" s="27"/>
      <c r="I17" s="4"/>
      <c r="J17" s="4"/>
      <c r="K17" s="4"/>
      <c r="L17" s="4"/>
      <c r="M17" s="4"/>
      <c r="N17" s="4"/>
      <c r="O17" s="4"/>
      <c r="P17" s="4"/>
      <c r="Q17" s="4"/>
      <c r="R17" s="4"/>
      <c r="S17" s="4"/>
      <c r="T17" s="4"/>
      <c r="U17" s="4"/>
      <c r="V17" s="4"/>
      <c r="W17" s="4"/>
      <c r="X17" s="4"/>
      <c r="Y17" s="4"/>
      <c r="Z17" s="4"/>
    </row>
    <row r="18" spans="1:26" ht="10.5" customHeight="1">
      <c r="A18" s="22"/>
      <c r="B18" s="22"/>
      <c r="C18" s="22"/>
      <c r="D18" s="22"/>
      <c r="E18" s="24" t="s">
        <v>46</v>
      </c>
      <c r="F18" s="26"/>
      <c r="G18" s="4"/>
      <c r="H18" s="27"/>
      <c r="I18" s="4"/>
      <c r="J18" s="4"/>
      <c r="K18" s="4"/>
      <c r="L18" s="4"/>
      <c r="M18" s="4"/>
      <c r="N18" s="4"/>
      <c r="O18" s="4"/>
      <c r="P18" s="4"/>
      <c r="Q18" s="4"/>
      <c r="R18" s="4"/>
      <c r="S18" s="4"/>
      <c r="T18" s="4"/>
      <c r="U18" s="4"/>
      <c r="V18" s="4"/>
      <c r="W18" s="4"/>
      <c r="X18" s="4"/>
      <c r="Y18" s="4"/>
      <c r="Z18" s="4"/>
    </row>
    <row r="19" spans="1:26" ht="10.5" customHeight="1">
      <c r="A19" s="30"/>
      <c r="B19" s="30"/>
      <c r="C19" s="30"/>
      <c r="D19" s="30"/>
      <c r="E19" s="30"/>
      <c r="F19" s="31"/>
      <c r="G19" s="32"/>
      <c r="H19" s="34"/>
      <c r="I19" s="4"/>
      <c r="J19" s="4"/>
      <c r="K19" s="4"/>
      <c r="L19" s="4"/>
      <c r="M19" s="4"/>
      <c r="N19" s="4"/>
      <c r="O19" s="4"/>
      <c r="P19" s="4"/>
      <c r="Q19" s="4"/>
      <c r="R19" s="4"/>
      <c r="S19" s="4"/>
      <c r="T19" s="4"/>
      <c r="U19" s="4"/>
      <c r="V19" s="4"/>
      <c r="W19" s="4"/>
      <c r="X19" s="4"/>
      <c r="Y19" s="4"/>
      <c r="Z19" s="4"/>
    </row>
    <row r="20" spans="1:26" ht="10.5" customHeight="1">
      <c r="A20" s="39" t="s">
        <v>50</v>
      </c>
      <c r="B20" s="40" t="s">
        <v>51</v>
      </c>
      <c r="C20" s="42" t="e">
        <v>#NAME?</v>
      </c>
      <c r="D20" s="42" t="s">
        <v>54</v>
      </c>
      <c r="E20" s="42" t="s">
        <v>55</v>
      </c>
      <c r="F20" s="26"/>
      <c r="G20" s="4"/>
      <c r="H20" s="27"/>
      <c r="I20" s="4"/>
      <c r="J20" s="4"/>
      <c r="K20" s="4"/>
      <c r="L20" s="4"/>
      <c r="M20" s="4"/>
      <c r="N20" s="4"/>
      <c r="O20" s="4"/>
      <c r="P20" s="4"/>
      <c r="Q20" s="4"/>
      <c r="R20" s="4"/>
      <c r="S20" s="4"/>
      <c r="T20" s="4"/>
      <c r="U20" s="4"/>
      <c r="V20" s="4"/>
      <c r="W20" s="4"/>
      <c r="X20" s="4"/>
      <c r="Y20" s="4"/>
      <c r="Z20" s="4"/>
    </row>
    <row r="21" spans="1:26" ht="10.5" customHeight="1">
      <c r="A21" s="44" t="s">
        <v>57</v>
      </c>
      <c r="B21" s="42" t="s">
        <v>59</v>
      </c>
      <c r="C21" s="4" t="s">
        <v>60</v>
      </c>
      <c r="D21" s="42" t="s">
        <v>61</v>
      </c>
      <c r="E21" s="4" t="s">
        <v>62</v>
      </c>
      <c r="F21" s="26"/>
      <c r="G21" s="4"/>
      <c r="H21" s="27"/>
      <c r="I21" s="4"/>
      <c r="J21" s="4"/>
      <c r="K21" s="4"/>
      <c r="L21" s="4"/>
      <c r="M21" s="4"/>
      <c r="N21" s="4"/>
      <c r="O21" s="4"/>
      <c r="P21" s="4"/>
      <c r="Q21" s="4"/>
      <c r="R21" s="4"/>
      <c r="S21" s="4"/>
      <c r="T21" s="4"/>
      <c r="U21" s="4"/>
      <c r="V21" s="4"/>
      <c r="W21" s="4"/>
      <c r="X21" s="4"/>
      <c r="Y21" s="4"/>
      <c r="Z21" s="4"/>
    </row>
    <row r="22" spans="1:26" ht="10.5" customHeight="1">
      <c r="A22" s="22"/>
      <c r="B22" s="42" t="s">
        <v>63</v>
      </c>
      <c r="C22" s="22"/>
      <c r="D22" s="42" t="s">
        <v>64</v>
      </c>
      <c r="E22" s="22"/>
      <c r="F22" s="26"/>
      <c r="G22" s="4"/>
      <c r="H22" s="27"/>
      <c r="I22" s="4"/>
      <c r="J22" s="4"/>
      <c r="K22" s="4"/>
      <c r="L22" s="4"/>
      <c r="M22" s="4"/>
      <c r="N22" s="4"/>
      <c r="O22" s="4"/>
      <c r="P22" s="4"/>
      <c r="Q22" s="4"/>
      <c r="R22" s="4"/>
      <c r="S22" s="4"/>
      <c r="T22" s="4"/>
      <c r="U22" s="4"/>
      <c r="V22" s="4"/>
      <c r="W22" s="4"/>
      <c r="X22" s="4"/>
      <c r="Y22" s="4"/>
      <c r="Z22" s="4"/>
    </row>
    <row r="23" spans="1:26" ht="10.5" customHeight="1">
      <c r="A23" s="22"/>
      <c r="B23" s="42" t="s">
        <v>65</v>
      </c>
      <c r="C23" s="22"/>
      <c r="D23" s="42" t="s">
        <v>66</v>
      </c>
      <c r="E23" s="22"/>
      <c r="F23" s="26"/>
      <c r="G23" s="4"/>
      <c r="H23" s="27"/>
      <c r="I23" s="4"/>
      <c r="J23" s="4"/>
      <c r="K23" s="4"/>
      <c r="L23" s="4"/>
      <c r="M23" s="4"/>
      <c r="N23" s="4"/>
      <c r="O23" s="4"/>
      <c r="P23" s="4"/>
      <c r="Q23" s="4"/>
      <c r="R23" s="4"/>
      <c r="S23" s="4"/>
      <c r="T23" s="4"/>
      <c r="U23" s="4"/>
      <c r="V23" s="4"/>
      <c r="W23" s="4"/>
      <c r="X23" s="4"/>
      <c r="Y23" s="4"/>
      <c r="Z23" s="4"/>
    </row>
    <row r="24" spans="1:26" ht="10.5" customHeight="1">
      <c r="A24" s="22"/>
      <c r="B24" s="42" t="s">
        <v>67</v>
      </c>
      <c r="C24" s="22"/>
      <c r="D24" s="4" t="s">
        <v>68</v>
      </c>
      <c r="E24" s="22"/>
      <c r="F24" s="26"/>
      <c r="G24" s="4"/>
      <c r="H24" s="27"/>
      <c r="I24" s="4"/>
      <c r="J24" s="4"/>
      <c r="K24" s="4"/>
      <c r="L24" s="4"/>
      <c r="M24" s="4"/>
      <c r="N24" s="4"/>
      <c r="O24" s="4"/>
      <c r="P24" s="4"/>
      <c r="Q24" s="4"/>
      <c r="R24" s="4"/>
      <c r="S24" s="4"/>
      <c r="T24" s="4"/>
      <c r="U24" s="4"/>
      <c r="V24" s="4"/>
      <c r="W24" s="4"/>
      <c r="X24" s="4"/>
      <c r="Y24" s="4"/>
      <c r="Z24" s="4"/>
    </row>
    <row r="25" spans="1:26" ht="10.5" customHeight="1">
      <c r="A25" s="22"/>
      <c r="B25" s="42" t="s">
        <v>69</v>
      </c>
      <c r="C25" s="22"/>
      <c r="D25" s="22"/>
      <c r="E25" s="22"/>
      <c r="F25" s="26"/>
      <c r="G25" s="4"/>
      <c r="H25" s="27"/>
      <c r="I25" s="4"/>
      <c r="J25" s="4"/>
      <c r="K25" s="4"/>
      <c r="L25" s="4"/>
      <c r="M25" s="4"/>
      <c r="N25" s="4"/>
      <c r="O25" s="4"/>
      <c r="P25" s="4"/>
      <c r="Q25" s="4"/>
      <c r="R25" s="4"/>
      <c r="S25" s="4"/>
      <c r="T25" s="4"/>
      <c r="U25" s="4"/>
      <c r="V25" s="4"/>
      <c r="W25" s="4"/>
      <c r="X25" s="4"/>
      <c r="Y25" s="4"/>
      <c r="Z25" s="4"/>
    </row>
    <row r="26" spans="1:26" ht="10.5" customHeight="1">
      <c r="A26" s="22"/>
      <c r="B26" s="22"/>
      <c r="C26" s="22"/>
      <c r="D26" s="22"/>
      <c r="E26" s="22"/>
      <c r="F26" s="26"/>
      <c r="G26" s="4"/>
      <c r="H26" s="27"/>
      <c r="I26" s="4"/>
      <c r="J26" s="4"/>
      <c r="K26" s="4"/>
      <c r="L26" s="4"/>
      <c r="M26" s="4"/>
      <c r="N26" s="4"/>
      <c r="O26" s="4"/>
      <c r="P26" s="4"/>
      <c r="Q26" s="4"/>
      <c r="R26" s="4"/>
      <c r="S26" s="4"/>
      <c r="T26" s="4"/>
      <c r="U26" s="4"/>
      <c r="V26" s="4"/>
      <c r="W26" s="4"/>
      <c r="X26" s="4"/>
      <c r="Y26" s="4"/>
      <c r="Z26" s="4"/>
    </row>
    <row r="27" spans="1:26" ht="10.5" customHeight="1">
      <c r="A27" s="22"/>
      <c r="B27" s="22"/>
      <c r="C27" s="22"/>
      <c r="D27" s="22"/>
      <c r="E27" s="22"/>
      <c r="F27" s="26"/>
      <c r="G27" s="4"/>
      <c r="H27" s="27"/>
      <c r="I27" s="4"/>
      <c r="J27" s="4"/>
      <c r="K27" s="4"/>
      <c r="L27" s="4"/>
      <c r="M27" s="4"/>
      <c r="N27" s="4"/>
      <c r="O27" s="4"/>
      <c r="P27" s="4"/>
      <c r="Q27" s="4"/>
      <c r="R27" s="4"/>
      <c r="S27" s="4"/>
      <c r="T27" s="4"/>
      <c r="U27" s="4"/>
      <c r="V27" s="4"/>
      <c r="W27" s="4"/>
      <c r="X27" s="4"/>
      <c r="Y27" s="4"/>
      <c r="Z27" s="4"/>
    </row>
    <row r="28" spans="1:26" ht="10.5" customHeight="1">
      <c r="A28" s="48" t="s">
        <v>71</v>
      </c>
      <c r="B28" s="15" t="s">
        <v>76</v>
      </c>
      <c r="C28" s="36"/>
      <c r="D28" s="15" t="s">
        <v>77</v>
      </c>
      <c r="E28" s="15" t="s">
        <v>78</v>
      </c>
      <c r="F28" s="17"/>
      <c r="G28" s="19"/>
      <c r="H28" s="20"/>
      <c r="I28" s="4"/>
      <c r="J28" s="4"/>
      <c r="K28" s="4"/>
      <c r="L28" s="4"/>
      <c r="M28" s="4"/>
      <c r="N28" s="4"/>
      <c r="O28" s="4"/>
      <c r="P28" s="4"/>
      <c r="Q28" s="4"/>
      <c r="R28" s="4"/>
      <c r="S28" s="4"/>
      <c r="T28" s="4"/>
      <c r="U28" s="4"/>
      <c r="V28" s="4"/>
      <c r="W28" s="4"/>
      <c r="X28" s="4"/>
      <c r="Y28" s="4"/>
      <c r="Z28" s="4"/>
    </row>
    <row r="29" spans="1:26" ht="10.5" customHeight="1">
      <c r="A29" s="44" t="s">
        <v>79</v>
      </c>
      <c r="B29" s="24" t="s">
        <v>7</v>
      </c>
      <c r="C29" s="22"/>
      <c r="D29" s="24" t="s">
        <v>80</v>
      </c>
      <c r="E29" s="24" t="s">
        <v>81</v>
      </c>
      <c r="F29" s="26"/>
      <c r="G29" s="4"/>
      <c r="H29" s="27"/>
      <c r="I29" s="4"/>
      <c r="J29" s="4"/>
      <c r="K29" s="4"/>
      <c r="L29" s="4"/>
      <c r="M29" s="4"/>
      <c r="N29" s="4"/>
      <c r="O29" s="4"/>
      <c r="P29" s="4"/>
      <c r="Q29" s="4"/>
      <c r="R29" s="4"/>
      <c r="S29" s="4"/>
      <c r="T29" s="4"/>
      <c r="U29" s="4"/>
      <c r="V29" s="4"/>
      <c r="W29" s="4"/>
      <c r="X29" s="4"/>
      <c r="Y29" s="4"/>
      <c r="Z29" s="4"/>
    </row>
    <row r="30" spans="1:26" ht="10.5" customHeight="1">
      <c r="A30" s="22"/>
      <c r="B30" s="24" t="s">
        <v>29</v>
      </c>
      <c r="C30" s="22"/>
      <c r="D30" s="24" t="s">
        <v>82</v>
      </c>
      <c r="E30" s="24" t="s">
        <v>83</v>
      </c>
      <c r="F30" s="26"/>
      <c r="G30" s="4"/>
      <c r="H30" s="27"/>
      <c r="I30" s="4"/>
      <c r="J30" s="4"/>
      <c r="K30" s="4"/>
      <c r="L30" s="4"/>
      <c r="M30" s="4"/>
      <c r="N30" s="4"/>
      <c r="O30" s="4"/>
      <c r="P30" s="4"/>
      <c r="Q30" s="4"/>
      <c r="R30" s="4"/>
      <c r="S30" s="4"/>
      <c r="T30" s="4"/>
      <c r="U30" s="4"/>
      <c r="V30" s="4"/>
      <c r="W30" s="4"/>
      <c r="X30" s="4"/>
      <c r="Y30" s="4"/>
      <c r="Z30" s="4"/>
    </row>
    <row r="31" spans="1:26" ht="10.5" customHeight="1">
      <c r="A31" s="22"/>
      <c r="B31" s="24" t="s">
        <v>84</v>
      </c>
      <c r="C31" s="22"/>
      <c r="D31" s="24" t="s">
        <v>85</v>
      </c>
      <c r="E31" s="24" t="s">
        <v>17</v>
      </c>
      <c r="F31" s="26"/>
      <c r="G31" s="4"/>
      <c r="H31" s="27"/>
      <c r="I31" s="4"/>
      <c r="J31" s="4"/>
      <c r="K31" s="4"/>
      <c r="L31" s="4"/>
      <c r="M31" s="4"/>
      <c r="N31" s="4"/>
      <c r="O31" s="4"/>
      <c r="P31" s="4"/>
      <c r="Q31" s="4"/>
      <c r="R31" s="4"/>
      <c r="S31" s="4"/>
      <c r="T31" s="4"/>
      <c r="U31" s="4"/>
      <c r="V31" s="4"/>
      <c r="W31" s="4"/>
      <c r="X31" s="4"/>
      <c r="Y31" s="4"/>
      <c r="Z31" s="4"/>
    </row>
    <row r="32" spans="1:26" ht="10.5" customHeight="1">
      <c r="A32" s="22"/>
      <c r="B32" s="24" t="s">
        <v>87</v>
      </c>
      <c r="C32" s="22"/>
      <c r="D32" s="24" t="s">
        <v>88</v>
      </c>
      <c r="E32" s="24" t="s">
        <v>22</v>
      </c>
      <c r="F32" s="26"/>
      <c r="G32" s="4"/>
      <c r="H32" s="27"/>
      <c r="I32" s="4"/>
      <c r="J32" s="4"/>
      <c r="K32" s="4"/>
      <c r="L32" s="4"/>
      <c r="M32" s="4"/>
      <c r="N32" s="4"/>
      <c r="O32" s="4"/>
      <c r="P32" s="4"/>
      <c r="Q32" s="4"/>
      <c r="R32" s="4"/>
      <c r="S32" s="4"/>
      <c r="T32" s="4"/>
      <c r="U32" s="4"/>
      <c r="V32" s="4"/>
      <c r="W32" s="4"/>
      <c r="X32" s="4"/>
      <c r="Y32" s="4"/>
      <c r="Z32" s="4"/>
    </row>
    <row r="33" spans="1:26" ht="10.5" customHeight="1">
      <c r="A33" s="22"/>
      <c r="B33" s="22"/>
      <c r="C33" s="22"/>
      <c r="D33" s="24" t="s">
        <v>66</v>
      </c>
      <c r="E33" s="22"/>
      <c r="F33" s="26"/>
      <c r="G33" s="4"/>
      <c r="H33" s="27"/>
      <c r="I33" s="4"/>
      <c r="J33" s="4"/>
      <c r="K33" s="4"/>
      <c r="L33" s="4"/>
      <c r="M33" s="4"/>
      <c r="N33" s="4"/>
      <c r="O33" s="4"/>
      <c r="P33" s="4"/>
      <c r="Q33" s="4"/>
      <c r="R33" s="4"/>
      <c r="S33" s="4"/>
      <c r="T33" s="4"/>
      <c r="U33" s="4"/>
      <c r="V33" s="4"/>
      <c r="W33" s="4"/>
      <c r="X33" s="4"/>
      <c r="Y33" s="4"/>
      <c r="Z33" s="4"/>
    </row>
    <row r="34" spans="1:26" ht="10.5" customHeight="1">
      <c r="A34" s="22"/>
      <c r="B34" s="22"/>
      <c r="C34" s="22"/>
      <c r="D34" s="24" t="s">
        <v>89</v>
      </c>
      <c r="E34" s="22"/>
      <c r="F34" s="26"/>
      <c r="G34" s="4"/>
      <c r="H34" s="27"/>
      <c r="I34" s="4"/>
      <c r="J34" s="4"/>
      <c r="K34" s="4"/>
      <c r="L34" s="4"/>
      <c r="M34" s="4"/>
      <c r="N34" s="4"/>
      <c r="O34" s="4"/>
      <c r="P34" s="4"/>
      <c r="Q34" s="4"/>
      <c r="R34" s="4"/>
      <c r="S34" s="4"/>
      <c r="T34" s="4"/>
      <c r="U34" s="4"/>
      <c r="V34" s="4"/>
      <c r="W34" s="4"/>
      <c r="X34" s="4"/>
      <c r="Y34" s="4"/>
      <c r="Z34" s="4"/>
    </row>
    <row r="35" spans="1:26" ht="10.5" customHeight="1">
      <c r="A35" s="22"/>
      <c r="B35" s="22"/>
      <c r="C35" s="22"/>
      <c r="D35" s="24" t="s">
        <v>90</v>
      </c>
      <c r="E35" s="22"/>
      <c r="F35" s="26"/>
      <c r="G35" s="4"/>
      <c r="H35" s="27"/>
      <c r="I35" s="4"/>
      <c r="J35" s="4"/>
      <c r="K35" s="4"/>
      <c r="L35" s="4"/>
      <c r="M35" s="4"/>
      <c r="N35" s="4"/>
      <c r="O35" s="4"/>
      <c r="P35" s="4"/>
      <c r="Q35" s="4"/>
      <c r="R35" s="4"/>
      <c r="S35" s="4"/>
      <c r="T35" s="4"/>
      <c r="U35" s="4"/>
      <c r="V35" s="4"/>
      <c r="W35" s="4"/>
      <c r="X35" s="4"/>
      <c r="Y35" s="4"/>
      <c r="Z35" s="4"/>
    </row>
    <row r="36" spans="1:26" ht="10.5" customHeight="1">
      <c r="A36" s="22"/>
      <c r="B36" s="22"/>
      <c r="C36" s="22"/>
      <c r="D36" s="24" t="s">
        <v>91</v>
      </c>
      <c r="E36" s="22"/>
      <c r="F36" s="26"/>
      <c r="G36" s="4"/>
      <c r="H36" s="27"/>
      <c r="I36" s="4"/>
      <c r="J36" s="4"/>
      <c r="K36" s="4"/>
      <c r="L36" s="4"/>
      <c r="M36" s="4"/>
      <c r="N36" s="4"/>
      <c r="O36" s="4"/>
      <c r="P36" s="4"/>
      <c r="Q36" s="4"/>
      <c r="R36" s="4"/>
      <c r="S36" s="4"/>
      <c r="T36" s="4"/>
      <c r="U36" s="4"/>
      <c r="V36" s="4"/>
      <c r="W36" s="4"/>
      <c r="X36" s="4"/>
      <c r="Y36" s="4"/>
      <c r="Z36" s="4"/>
    </row>
    <row r="37" spans="1:26" ht="10.5" customHeight="1">
      <c r="A37" s="30"/>
      <c r="B37" s="30"/>
      <c r="C37" s="30"/>
      <c r="D37" s="30"/>
      <c r="E37" s="30"/>
      <c r="F37" s="31"/>
      <c r="G37" s="32"/>
      <c r="H37" s="34"/>
      <c r="I37" s="4"/>
      <c r="J37" s="4"/>
      <c r="K37" s="4"/>
      <c r="L37" s="4"/>
      <c r="M37" s="4"/>
      <c r="N37" s="4"/>
      <c r="O37" s="4"/>
      <c r="P37" s="4"/>
      <c r="Q37" s="4"/>
      <c r="R37" s="4"/>
      <c r="S37" s="4"/>
      <c r="T37" s="4"/>
      <c r="U37" s="4"/>
      <c r="V37" s="4"/>
      <c r="W37" s="4"/>
      <c r="X37" s="4"/>
      <c r="Y37" s="4"/>
      <c r="Z37" s="4"/>
    </row>
    <row r="38" spans="1:26" ht="10.5" customHeight="1">
      <c r="A38" s="48" t="s">
        <v>92</v>
      </c>
      <c r="B38" s="36" t="s">
        <v>59</v>
      </c>
      <c r="C38" s="15" t="s">
        <v>60</v>
      </c>
      <c r="D38" s="15" t="s">
        <v>93</v>
      </c>
      <c r="E38" s="15" t="s">
        <v>17</v>
      </c>
      <c r="F38" s="17"/>
      <c r="G38" s="19"/>
      <c r="H38" s="20"/>
      <c r="I38" s="4"/>
      <c r="J38" s="4"/>
      <c r="K38" s="4"/>
      <c r="L38" s="4"/>
      <c r="M38" s="4"/>
      <c r="N38" s="4"/>
      <c r="O38" s="4"/>
      <c r="P38" s="4"/>
      <c r="Q38" s="4"/>
      <c r="R38" s="4"/>
      <c r="S38" s="4"/>
      <c r="T38" s="4"/>
      <c r="U38" s="4"/>
      <c r="V38" s="4"/>
      <c r="W38" s="4"/>
      <c r="X38" s="4"/>
      <c r="Y38" s="4"/>
      <c r="Z38" s="4"/>
    </row>
    <row r="39" spans="1:26" ht="10.5" customHeight="1">
      <c r="A39" s="44" t="s">
        <v>94</v>
      </c>
      <c r="B39" s="22"/>
      <c r="C39" s="22"/>
      <c r="D39" s="24" t="s">
        <v>95</v>
      </c>
      <c r="E39" s="24" t="s">
        <v>22</v>
      </c>
      <c r="F39" s="26"/>
      <c r="G39" s="4"/>
      <c r="H39" s="27"/>
      <c r="I39" s="4"/>
      <c r="J39" s="4"/>
      <c r="K39" s="4"/>
      <c r="L39" s="4"/>
      <c r="M39" s="4"/>
      <c r="N39" s="4"/>
      <c r="O39" s="4"/>
      <c r="P39" s="4"/>
      <c r="Q39" s="4"/>
      <c r="R39" s="4"/>
      <c r="S39" s="4"/>
      <c r="T39" s="4"/>
      <c r="U39" s="4"/>
      <c r="V39" s="4"/>
      <c r="W39" s="4"/>
      <c r="X39" s="4"/>
      <c r="Y39" s="4"/>
      <c r="Z39" s="4"/>
    </row>
    <row r="40" spans="1:26" ht="10.5" customHeight="1">
      <c r="A40" s="22"/>
      <c r="B40" s="22"/>
      <c r="C40" s="22"/>
      <c r="D40" s="24" t="s">
        <v>97</v>
      </c>
      <c r="E40" s="22"/>
      <c r="F40" s="26"/>
      <c r="G40" s="4"/>
      <c r="H40" s="27"/>
      <c r="I40" s="4"/>
      <c r="J40" s="4"/>
      <c r="K40" s="4"/>
      <c r="L40" s="4"/>
      <c r="M40" s="4"/>
      <c r="N40" s="4"/>
      <c r="O40" s="4"/>
      <c r="P40" s="4"/>
      <c r="Q40" s="4"/>
      <c r="R40" s="4"/>
      <c r="S40" s="4"/>
      <c r="T40" s="4"/>
      <c r="U40" s="4"/>
      <c r="V40" s="4"/>
      <c r="W40" s="4"/>
      <c r="X40" s="4"/>
      <c r="Y40" s="4"/>
      <c r="Z40" s="4"/>
    </row>
    <row r="41" spans="1:26" ht="10.5" customHeight="1">
      <c r="A41" s="22"/>
      <c r="B41" s="22"/>
      <c r="C41" s="22"/>
      <c r="D41" s="24" t="s">
        <v>66</v>
      </c>
      <c r="E41" s="22"/>
      <c r="F41" s="26"/>
      <c r="G41" s="4"/>
      <c r="H41" s="27"/>
      <c r="I41" s="4"/>
      <c r="J41" s="4"/>
      <c r="K41" s="4"/>
      <c r="L41" s="4"/>
      <c r="M41" s="4"/>
      <c r="N41" s="4"/>
      <c r="O41" s="4"/>
      <c r="P41" s="4"/>
      <c r="Q41" s="4"/>
      <c r="R41" s="4"/>
      <c r="S41" s="4"/>
      <c r="T41" s="4"/>
      <c r="U41" s="4"/>
      <c r="V41" s="4"/>
      <c r="W41" s="4"/>
      <c r="X41" s="4"/>
      <c r="Y41" s="4"/>
      <c r="Z41" s="4"/>
    </row>
    <row r="42" spans="1:26" ht="10.5" customHeight="1">
      <c r="A42" s="22"/>
      <c r="B42" s="22"/>
      <c r="C42" s="22"/>
      <c r="D42" s="24" t="s">
        <v>99</v>
      </c>
      <c r="E42" s="22"/>
      <c r="F42" s="26"/>
      <c r="G42" s="4"/>
      <c r="H42" s="27"/>
      <c r="I42" s="4"/>
      <c r="J42" s="4"/>
      <c r="K42" s="4"/>
      <c r="L42" s="4"/>
      <c r="M42" s="4"/>
      <c r="N42" s="4"/>
      <c r="O42" s="4"/>
      <c r="P42" s="4"/>
      <c r="Q42" s="4"/>
      <c r="R42" s="4"/>
      <c r="S42" s="4"/>
      <c r="T42" s="4"/>
      <c r="U42" s="4"/>
      <c r="V42" s="4"/>
      <c r="W42" s="4"/>
      <c r="X42" s="4"/>
      <c r="Y42" s="4"/>
      <c r="Z42" s="4"/>
    </row>
    <row r="43" spans="1:26" ht="10.5" customHeight="1">
      <c r="A43" s="30"/>
      <c r="B43" s="30"/>
      <c r="C43" s="30"/>
      <c r="D43" s="30"/>
      <c r="E43" s="30"/>
      <c r="F43" s="31"/>
      <c r="G43" s="32"/>
      <c r="H43" s="34"/>
      <c r="I43" s="4"/>
      <c r="J43" s="4"/>
      <c r="K43" s="4"/>
      <c r="L43" s="4"/>
      <c r="M43" s="4"/>
      <c r="N43" s="4"/>
      <c r="O43" s="4"/>
      <c r="P43" s="4"/>
      <c r="Q43" s="4"/>
      <c r="R43" s="4"/>
      <c r="S43" s="4"/>
      <c r="T43" s="4"/>
      <c r="U43" s="4"/>
      <c r="V43" s="4"/>
      <c r="W43" s="4"/>
      <c r="X43" s="4"/>
      <c r="Y43" s="4"/>
      <c r="Z43" s="4"/>
    </row>
    <row r="44" spans="1:26" ht="10.5" customHeight="1">
      <c r="A44" s="13" t="s">
        <v>101</v>
      </c>
      <c r="B44" s="15" t="s">
        <v>76</v>
      </c>
      <c r="C44" s="36"/>
      <c r="D44" s="15" t="s">
        <v>93</v>
      </c>
      <c r="E44" s="15" t="s">
        <v>17</v>
      </c>
      <c r="F44" s="17"/>
      <c r="G44" s="19"/>
      <c r="H44" s="20"/>
      <c r="I44" s="4"/>
      <c r="J44" s="4"/>
      <c r="K44" s="4"/>
      <c r="L44" s="4"/>
      <c r="M44" s="4"/>
      <c r="N44" s="4"/>
      <c r="O44" s="4"/>
      <c r="P44" s="4"/>
      <c r="Q44" s="4"/>
      <c r="R44" s="4"/>
      <c r="S44" s="4"/>
      <c r="T44" s="4"/>
      <c r="U44" s="4"/>
      <c r="V44" s="4"/>
      <c r="W44" s="4"/>
      <c r="X44" s="4"/>
      <c r="Y44" s="4"/>
      <c r="Z44" s="4"/>
    </row>
    <row r="45" spans="1:26" ht="10.5" customHeight="1">
      <c r="A45" s="22"/>
      <c r="B45" s="24" t="s">
        <v>7</v>
      </c>
      <c r="C45" s="22"/>
      <c r="D45" s="24" t="s">
        <v>103</v>
      </c>
      <c r="E45" s="24" t="s">
        <v>22</v>
      </c>
      <c r="F45" s="26"/>
      <c r="G45" s="4"/>
      <c r="H45" s="27"/>
      <c r="I45" s="4"/>
      <c r="J45" s="4"/>
      <c r="K45" s="4"/>
      <c r="L45" s="4"/>
      <c r="M45" s="4"/>
      <c r="N45" s="4"/>
      <c r="O45" s="4"/>
      <c r="P45" s="4"/>
      <c r="Q45" s="4"/>
      <c r="R45" s="4"/>
      <c r="S45" s="4"/>
      <c r="T45" s="4"/>
      <c r="U45" s="4"/>
      <c r="V45" s="4"/>
      <c r="W45" s="4"/>
      <c r="X45" s="4"/>
      <c r="Y45" s="4"/>
      <c r="Z45" s="4"/>
    </row>
    <row r="46" spans="1:26" ht="10.5" customHeight="1">
      <c r="A46" s="22"/>
      <c r="B46" s="24" t="s">
        <v>13</v>
      </c>
      <c r="C46" s="22"/>
      <c r="D46" s="24" t="s">
        <v>9</v>
      </c>
      <c r="E46" s="22"/>
      <c r="F46" s="26"/>
      <c r="G46" s="4"/>
      <c r="H46" s="27"/>
      <c r="I46" s="4"/>
      <c r="J46" s="4"/>
      <c r="K46" s="4"/>
      <c r="L46" s="4"/>
      <c r="M46" s="4"/>
      <c r="N46" s="4"/>
      <c r="O46" s="4"/>
      <c r="P46" s="4"/>
      <c r="Q46" s="4"/>
      <c r="R46" s="4"/>
      <c r="S46" s="4"/>
      <c r="T46" s="4"/>
      <c r="U46" s="4"/>
      <c r="V46" s="4"/>
      <c r="W46" s="4"/>
      <c r="X46" s="4"/>
      <c r="Y46" s="4"/>
      <c r="Z46" s="4"/>
    </row>
    <row r="47" spans="1:26" ht="10.5" customHeight="1">
      <c r="A47" s="22"/>
      <c r="B47" s="24" t="s">
        <v>104</v>
      </c>
      <c r="C47" s="22"/>
      <c r="D47" s="24" t="s">
        <v>66</v>
      </c>
      <c r="E47" s="22"/>
      <c r="F47" s="26"/>
      <c r="G47" s="4"/>
      <c r="H47" s="27"/>
      <c r="I47" s="4"/>
      <c r="J47" s="4"/>
      <c r="K47" s="4"/>
      <c r="L47" s="4"/>
      <c r="M47" s="4"/>
      <c r="N47" s="4"/>
      <c r="O47" s="4"/>
      <c r="P47" s="4"/>
      <c r="Q47" s="4"/>
      <c r="R47" s="4"/>
      <c r="S47" s="4"/>
      <c r="T47" s="4"/>
      <c r="U47" s="4"/>
      <c r="V47" s="4"/>
      <c r="W47" s="4"/>
      <c r="X47" s="4"/>
      <c r="Y47" s="4"/>
      <c r="Z47" s="4"/>
    </row>
    <row r="48" spans="1:26" ht="10.5" customHeight="1">
      <c r="A48" s="22"/>
      <c r="B48" s="24" t="s">
        <v>105</v>
      </c>
      <c r="C48" s="22"/>
      <c r="D48" s="24" t="s">
        <v>68</v>
      </c>
      <c r="E48" s="22"/>
      <c r="F48" s="26"/>
      <c r="G48" s="4"/>
      <c r="H48" s="27"/>
      <c r="I48" s="4"/>
      <c r="J48" s="4"/>
      <c r="K48" s="4"/>
      <c r="L48" s="4"/>
      <c r="M48" s="4"/>
      <c r="N48" s="4"/>
      <c r="O48" s="4"/>
      <c r="P48" s="4"/>
      <c r="Q48" s="4"/>
      <c r="R48" s="4"/>
      <c r="S48" s="4"/>
      <c r="T48" s="4"/>
      <c r="U48" s="4"/>
      <c r="V48" s="4"/>
      <c r="W48" s="4"/>
      <c r="X48" s="4"/>
      <c r="Y48" s="4"/>
      <c r="Z48" s="4"/>
    </row>
    <row r="49" spans="1:26" ht="10.5" customHeight="1">
      <c r="A49" s="22"/>
      <c r="B49" s="24" t="s">
        <v>29</v>
      </c>
      <c r="C49" s="22"/>
      <c r="D49" s="22"/>
      <c r="E49" s="22"/>
      <c r="F49" s="26"/>
      <c r="G49" s="4"/>
      <c r="H49" s="27"/>
      <c r="I49" s="4"/>
      <c r="J49" s="4"/>
      <c r="K49" s="4"/>
      <c r="L49" s="4"/>
      <c r="M49" s="4"/>
      <c r="N49" s="4"/>
      <c r="O49" s="4"/>
      <c r="P49" s="4"/>
      <c r="Q49" s="4"/>
      <c r="R49" s="4"/>
      <c r="S49" s="4"/>
      <c r="T49" s="4"/>
      <c r="U49" s="4"/>
      <c r="V49" s="4"/>
      <c r="W49" s="4"/>
      <c r="X49" s="4"/>
      <c r="Y49" s="4"/>
      <c r="Z49" s="4"/>
    </row>
    <row r="50" spans="1:26" ht="10.5" customHeight="1">
      <c r="A50" s="30"/>
      <c r="B50" s="30"/>
      <c r="C50" s="30"/>
      <c r="D50" s="30"/>
      <c r="E50" s="30"/>
      <c r="F50" s="31"/>
      <c r="G50" s="32"/>
      <c r="H50" s="34"/>
      <c r="I50" s="4"/>
      <c r="J50" s="4"/>
      <c r="K50" s="4"/>
      <c r="L50" s="4"/>
      <c r="M50" s="4"/>
      <c r="N50" s="4"/>
      <c r="O50" s="4"/>
      <c r="P50" s="4"/>
      <c r="Q50" s="4"/>
      <c r="R50" s="4"/>
      <c r="S50" s="4"/>
      <c r="T50" s="4"/>
      <c r="U50" s="4"/>
      <c r="V50" s="4"/>
      <c r="W50" s="4"/>
      <c r="X50" s="4"/>
      <c r="Y50" s="4"/>
      <c r="Z50" s="4"/>
    </row>
    <row r="51" spans="1:26" ht="10.5" customHeight="1">
      <c r="A51" s="13" t="s">
        <v>106</v>
      </c>
      <c r="B51" s="15" t="s">
        <v>107</v>
      </c>
      <c r="C51" s="15" t="s">
        <v>108</v>
      </c>
      <c r="D51" s="15" t="s">
        <v>109</v>
      </c>
      <c r="E51" s="36"/>
      <c r="F51" s="53" t="s">
        <v>110</v>
      </c>
      <c r="G51" s="19"/>
      <c r="H51" s="20"/>
      <c r="I51" s="4"/>
      <c r="J51" s="4"/>
      <c r="K51" s="4"/>
      <c r="L51" s="4"/>
      <c r="M51" s="4"/>
      <c r="N51" s="4"/>
      <c r="O51" s="4"/>
      <c r="P51" s="4"/>
      <c r="Q51" s="4"/>
      <c r="R51" s="4"/>
      <c r="S51" s="4"/>
      <c r="T51" s="4"/>
      <c r="U51" s="4"/>
      <c r="V51" s="4"/>
      <c r="W51" s="4"/>
      <c r="X51" s="4"/>
      <c r="Y51" s="4"/>
      <c r="Z51" s="4"/>
    </row>
    <row r="52" spans="1:26" ht="10.5" customHeight="1">
      <c r="A52" s="22"/>
      <c r="B52" s="24" t="s">
        <v>29</v>
      </c>
      <c r="C52" s="24" t="s">
        <v>15</v>
      </c>
      <c r="D52" s="24" t="s">
        <v>124</v>
      </c>
      <c r="E52" s="22"/>
      <c r="F52" s="26"/>
      <c r="G52" s="4"/>
      <c r="H52" s="27"/>
      <c r="I52" s="4"/>
      <c r="J52" s="4"/>
      <c r="K52" s="4"/>
      <c r="L52" s="4"/>
      <c r="M52" s="4"/>
      <c r="N52" s="4"/>
      <c r="O52" s="4"/>
      <c r="P52" s="4"/>
      <c r="Q52" s="4"/>
      <c r="R52" s="4"/>
      <c r="S52" s="4"/>
      <c r="T52" s="4"/>
      <c r="U52" s="4"/>
      <c r="V52" s="4"/>
      <c r="W52" s="4"/>
      <c r="X52" s="4"/>
      <c r="Y52" s="4"/>
      <c r="Z52" s="4"/>
    </row>
    <row r="53" spans="1:26" ht="10.5" customHeight="1">
      <c r="A53" s="22"/>
      <c r="B53" s="22"/>
      <c r="C53" s="22"/>
      <c r="D53" s="24" t="s">
        <v>126</v>
      </c>
      <c r="E53" s="22"/>
      <c r="F53" s="26"/>
      <c r="G53" s="4"/>
      <c r="H53" s="27"/>
      <c r="I53" s="4"/>
      <c r="J53" s="4"/>
      <c r="K53" s="4"/>
      <c r="L53" s="4"/>
      <c r="M53" s="4"/>
      <c r="N53" s="4"/>
      <c r="O53" s="4"/>
      <c r="P53" s="4"/>
      <c r="Q53" s="4"/>
      <c r="R53" s="4"/>
      <c r="S53" s="4"/>
      <c r="T53" s="4"/>
      <c r="U53" s="4"/>
      <c r="V53" s="4"/>
      <c r="W53" s="4"/>
      <c r="X53" s="4"/>
      <c r="Y53" s="4"/>
      <c r="Z53" s="4"/>
    </row>
    <row r="54" spans="1:26" ht="10.5" customHeight="1">
      <c r="A54" s="22"/>
      <c r="B54" s="22"/>
      <c r="C54" s="22"/>
      <c r="D54" s="24" t="s">
        <v>127</v>
      </c>
      <c r="E54" s="22"/>
      <c r="F54" s="26"/>
      <c r="G54" s="4"/>
      <c r="H54" s="27"/>
      <c r="I54" s="4"/>
      <c r="J54" s="4"/>
      <c r="K54" s="4"/>
      <c r="L54" s="4"/>
      <c r="M54" s="4"/>
      <c r="N54" s="4"/>
      <c r="O54" s="4"/>
      <c r="P54" s="4"/>
      <c r="Q54" s="4"/>
      <c r="R54" s="4"/>
      <c r="S54" s="4"/>
      <c r="T54" s="4"/>
      <c r="U54" s="4"/>
      <c r="V54" s="4"/>
      <c r="W54" s="4"/>
      <c r="X54" s="4"/>
      <c r="Y54" s="4"/>
      <c r="Z54" s="4"/>
    </row>
    <row r="55" spans="1:26" ht="10.5" customHeight="1">
      <c r="A55" s="22"/>
      <c r="B55" s="22"/>
      <c r="C55" s="22"/>
      <c r="D55" s="24" t="s">
        <v>129</v>
      </c>
      <c r="E55" s="22"/>
      <c r="F55" s="26"/>
      <c r="G55" s="4"/>
      <c r="H55" s="27"/>
      <c r="I55" s="4"/>
      <c r="J55" s="4"/>
      <c r="K55" s="4"/>
      <c r="L55" s="4"/>
      <c r="M55" s="4"/>
      <c r="N55" s="4"/>
      <c r="O55" s="4"/>
      <c r="P55" s="4"/>
      <c r="Q55" s="4"/>
      <c r="R55" s="4"/>
      <c r="S55" s="4"/>
      <c r="T55" s="4"/>
      <c r="U55" s="4"/>
      <c r="V55" s="4"/>
      <c r="W55" s="4"/>
      <c r="X55" s="4"/>
      <c r="Y55" s="4"/>
      <c r="Z55" s="4"/>
    </row>
    <row r="56" spans="1:26" ht="10.5" customHeight="1">
      <c r="A56" s="22"/>
      <c r="B56" s="22"/>
      <c r="C56" s="22"/>
      <c r="D56" s="24" t="s">
        <v>133</v>
      </c>
      <c r="E56" s="22"/>
      <c r="F56" s="26"/>
      <c r="G56" s="4"/>
      <c r="H56" s="27"/>
      <c r="I56" s="4"/>
      <c r="J56" s="4"/>
      <c r="K56" s="4"/>
      <c r="L56" s="4"/>
      <c r="M56" s="4"/>
      <c r="N56" s="4"/>
      <c r="O56" s="4"/>
      <c r="P56" s="4"/>
      <c r="Q56" s="4"/>
      <c r="R56" s="4"/>
      <c r="S56" s="4"/>
      <c r="T56" s="4"/>
      <c r="U56" s="4"/>
      <c r="V56" s="4"/>
      <c r="W56" s="4"/>
      <c r="X56" s="4"/>
      <c r="Y56" s="4"/>
      <c r="Z56" s="4"/>
    </row>
    <row r="57" spans="1:26" ht="10.5" customHeight="1">
      <c r="A57" s="22"/>
      <c r="B57" s="22"/>
      <c r="C57" s="22"/>
      <c r="D57" s="24" t="s">
        <v>134</v>
      </c>
      <c r="E57" s="22"/>
      <c r="F57" s="26"/>
      <c r="G57" s="4"/>
      <c r="H57" s="27"/>
      <c r="I57" s="4"/>
      <c r="J57" s="4"/>
      <c r="K57" s="4"/>
      <c r="L57" s="4"/>
      <c r="M57" s="4"/>
      <c r="N57" s="4"/>
      <c r="O57" s="4"/>
      <c r="P57" s="4"/>
      <c r="Q57" s="4"/>
      <c r="R57" s="4"/>
      <c r="S57" s="4"/>
      <c r="T57" s="4"/>
      <c r="U57" s="4"/>
      <c r="V57" s="4"/>
      <c r="W57" s="4"/>
      <c r="X57" s="4"/>
      <c r="Y57" s="4"/>
      <c r="Z57" s="4"/>
    </row>
    <row r="58" spans="1:26" ht="10.5" customHeight="1">
      <c r="A58" s="22"/>
      <c r="B58" s="22"/>
      <c r="C58" s="22"/>
      <c r="D58" s="24" t="s">
        <v>138</v>
      </c>
      <c r="E58" s="22"/>
      <c r="F58" s="26"/>
      <c r="G58" s="4"/>
      <c r="H58" s="27"/>
      <c r="I58" s="4"/>
      <c r="J58" s="4"/>
      <c r="K58" s="4"/>
      <c r="L58" s="4"/>
      <c r="M58" s="4"/>
      <c r="N58" s="4"/>
      <c r="O58" s="4"/>
      <c r="P58" s="4"/>
      <c r="Q58" s="4"/>
      <c r="R58" s="4"/>
      <c r="S58" s="4"/>
      <c r="T58" s="4"/>
      <c r="U58" s="4"/>
      <c r="V58" s="4"/>
      <c r="W58" s="4"/>
      <c r="X58" s="4"/>
      <c r="Y58" s="4"/>
      <c r="Z58" s="4"/>
    </row>
    <row r="59" spans="1:26" ht="10.5" customHeight="1">
      <c r="A59" s="30"/>
      <c r="B59" s="30"/>
      <c r="C59" s="30"/>
      <c r="D59" s="30"/>
      <c r="E59" s="30"/>
      <c r="F59" s="31"/>
      <c r="G59" s="32"/>
      <c r="H59" s="34"/>
      <c r="I59" s="4"/>
      <c r="J59" s="4"/>
      <c r="K59" s="4"/>
      <c r="L59" s="4"/>
      <c r="M59" s="4"/>
      <c r="N59" s="4"/>
      <c r="O59" s="4"/>
      <c r="P59" s="4"/>
      <c r="Q59" s="4"/>
      <c r="R59" s="4"/>
      <c r="S59" s="4"/>
      <c r="T59" s="4"/>
      <c r="U59" s="4"/>
      <c r="V59" s="4"/>
      <c r="W59" s="4"/>
      <c r="X59" s="4"/>
      <c r="Y59" s="4"/>
      <c r="Z59" s="4"/>
    </row>
    <row r="60" spans="1:26" ht="10.5" customHeight="1">
      <c r="A60" s="13" t="s">
        <v>143</v>
      </c>
      <c r="B60" s="15" t="s">
        <v>63</v>
      </c>
      <c r="C60" s="15" t="s">
        <v>144</v>
      </c>
      <c r="D60" s="15" t="s">
        <v>145</v>
      </c>
      <c r="E60" s="15" t="s">
        <v>146</v>
      </c>
      <c r="F60" s="17" t="s">
        <v>110</v>
      </c>
      <c r="G60" s="19"/>
      <c r="H60" s="20"/>
      <c r="I60" s="4"/>
      <c r="J60" s="4"/>
      <c r="K60" s="4"/>
      <c r="L60" s="4"/>
      <c r="M60" s="4"/>
      <c r="N60" s="4"/>
      <c r="O60" s="4"/>
      <c r="P60" s="4"/>
      <c r="Q60" s="4"/>
      <c r="R60" s="4"/>
      <c r="S60" s="4"/>
      <c r="T60" s="4"/>
      <c r="U60" s="4"/>
      <c r="V60" s="4"/>
      <c r="W60" s="4"/>
      <c r="X60" s="4"/>
      <c r="Y60" s="4"/>
      <c r="Z60" s="4"/>
    </row>
    <row r="61" spans="1:26" ht="10.5" customHeight="1">
      <c r="A61" s="22"/>
      <c r="B61" s="24" t="s">
        <v>147</v>
      </c>
      <c r="C61" s="24" t="s">
        <v>15</v>
      </c>
      <c r="D61" s="24" t="s">
        <v>148</v>
      </c>
      <c r="E61" s="24" t="s">
        <v>149</v>
      </c>
      <c r="F61" s="26"/>
      <c r="G61" s="4"/>
      <c r="H61" s="27"/>
      <c r="I61" s="4"/>
      <c r="J61" s="4"/>
      <c r="K61" s="4"/>
      <c r="L61" s="4"/>
      <c r="M61" s="4"/>
      <c r="N61" s="4"/>
      <c r="O61" s="4"/>
      <c r="P61" s="4"/>
      <c r="Q61" s="4"/>
      <c r="R61" s="4"/>
      <c r="S61" s="4"/>
      <c r="T61" s="4"/>
      <c r="U61" s="4"/>
      <c r="V61" s="4"/>
      <c r="W61" s="4"/>
      <c r="X61" s="4"/>
      <c r="Y61" s="4"/>
      <c r="Z61" s="4"/>
    </row>
    <row r="62" spans="1:26" ht="10.5" customHeight="1">
      <c r="A62" s="22"/>
      <c r="B62" s="24" t="s">
        <v>150</v>
      </c>
      <c r="C62" s="22"/>
      <c r="D62" s="24" t="s">
        <v>64</v>
      </c>
      <c r="E62" s="24" t="s">
        <v>152</v>
      </c>
      <c r="F62" s="26"/>
      <c r="G62" s="4"/>
      <c r="H62" s="27"/>
      <c r="I62" s="4"/>
      <c r="J62" s="4"/>
      <c r="K62" s="4"/>
      <c r="L62" s="4"/>
      <c r="M62" s="4"/>
      <c r="N62" s="4"/>
      <c r="O62" s="4"/>
      <c r="P62" s="4"/>
      <c r="Q62" s="4"/>
      <c r="R62" s="4"/>
      <c r="S62" s="4"/>
      <c r="T62" s="4"/>
      <c r="U62" s="4"/>
      <c r="V62" s="4"/>
      <c r="W62" s="4"/>
      <c r="X62" s="4"/>
      <c r="Y62" s="4"/>
      <c r="Z62" s="4"/>
    </row>
    <row r="63" spans="1:26" ht="10.5" customHeight="1">
      <c r="A63" s="22"/>
      <c r="B63" s="24" t="s">
        <v>153</v>
      </c>
      <c r="C63" s="22"/>
      <c r="D63" s="24" t="s">
        <v>154</v>
      </c>
      <c r="E63" s="24" t="s">
        <v>155</v>
      </c>
      <c r="F63" s="26"/>
      <c r="G63" s="4"/>
      <c r="H63" s="27"/>
      <c r="I63" s="4"/>
      <c r="J63" s="4"/>
      <c r="K63" s="4"/>
      <c r="L63" s="4"/>
      <c r="M63" s="4"/>
      <c r="N63" s="4"/>
      <c r="O63" s="4"/>
      <c r="P63" s="4"/>
      <c r="Q63" s="4"/>
      <c r="R63" s="4"/>
      <c r="S63" s="4"/>
      <c r="T63" s="4"/>
      <c r="U63" s="4"/>
      <c r="V63" s="4"/>
      <c r="W63" s="4"/>
      <c r="X63" s="4"/>
      <c r="Y63" s="4"/>
      <c r="Z63" s="4"/>
    </row>
    <row r="64" spans="1:26" ht="10.5" customHeight="1">
      <c r="A64" s="22"/>
      <c r="B64" s="24" t="s">
        <v>29</v>
      </c>
      <c r="C64" s="22"/>
      <c r="D64" s="24" t="s">
        <v>157</v>
      </c>
      <c r="E64" s="24" t="s">
        <v>158</v>
      </c>
      <c r="F64" s="26"/>
      <c r="G64" s="4"/>
      <c r="H64" s="27"/>
      <c r="I64" s="4"/>
      <c r="J64" s="4"/>
      <c r="K64" s="4"/>
      <c r="L64" s="4"/>
      <c r="M64" s="4"/>
      <c r="N64" s="4"/>
      <c r="O64" s="4"/>
      <c r="P64" s="4"/>
      <c r="Q64" s="4"/>
      <c r="R64" s="4"/>
      <c r="S64" s="4"/>
      <c r="T64" s="4"/>
      <c r="U64" s="4"/>
      <c r="V64" s="4"/>
      <c r="W64" s="4"/>
      <c r="X64" s="4"/>
      <c r="Y64" s="4"/>
      <c r="Z64" s="4"/>
    </row>
    <row r="65" spans="1:26" ht="10.5" customHeight="1">
      <c r="A65" s="22"/>
      <c r="B65" s="22"/>
      <c r="C65" s="22"/>
      <c r="D65" s="24" t="s">
        <v>160</v>
      </c>
      <c r="E65" s="22"/>
      <c r="F65" s="26"/>
      <c r="G65" s="4"/>
      <c r="H65" s="27"/>
      <c r="I65" s="4"/>
      <c r="J65" s="4"/>
      <c r="K65" s="4"/>
      <c r="L65" s="4"/>
      <c r="M65" s="4"/>
      <c r="N65" s="4"/>
      <c r="O65" s="4"/>
      <c r="P65" s="4"/>
      <c r="Q65" s="4"/>
      <c r="R65" s="4"/>
      <c r="S65" s="4"/>
      <c r="T65" s="4"/>
      <c r="U65" s="4"/>
      <c r="V65" s="4"/>
      <c r="W65" s="4"/>
      <c r="X65" s="4"/>
      <c r="Y65" s="4"/>
      <c r="Z65" s="4"/>
    </row>
    <row r="66" spans="1:26" ht="10.5" customHeight="1">
      <c r="A66" s="30"/>
      <c r="B66" s="30"/>
      <c r="C66" s="30"/>
      <c r="D66" s="30"/>
      <c r="E66" s="30"/>
      <c r="F66" s="31"/>
      <c r="G66" s="32"/>
      <c r="H66" s="34"/>
      <c r="I66" s="4"/>
      <c r="J66" s="4"/>
      <c r="K66" s="4"/>
      <c r="L66" s="4"/>
      <c r="M66" s="4"/>
      <c r="N66" s="4"/>
      <c r="O66" s="4"/>
      <c r="P66" s="4"/>
      <c r="Q66" s="4"/>
      <c r="R66" s="4"/>
      <c r="S66" s="4"/>
      <c r="T66" s="4"/>
      <c r="U66" s="4"/>
      <c r="V66" s="4"/>
      <c r="W66" s="4"/>
      <c r="X66" s="4"/>
      <c r="Y66" s="4"/>
      <c r="Z66" s="4"/>
    </row>
    <row r="67" spans="1:26" ht="10.5" customHeight="1">
      <c r="A67" s="13" t="s">
        <v>164</v>
      </c>
      <c r="B67" s="15" t="s">
        <v>165</v>
      </c>
      <c r="C67" s="15" t="s">
        <v>168</v>
      </c>
      <c r="D67" s="15" t="s">
        <v>169</v>
      </c>
      <c r="E67" s="36" t="s">
        <v>170</v>
      </c>
      <c r="F67" s="17"/>
      <c r="G67" s="19"/>
      <c r="H67" s="20"/>
      <c r="I67" s="4"/>
      <c r="J67" s="4"/>
      <c r="K67" s="4"/>
      <c r="L67" s="4"/>
      <c r="M67" s="4"/>
      <c r="N67" s="4"/>
      <c r="O67" s="4"/>
      <c r="P67" s="4"/>
      <c r="Q67" s="4"/>
      <c r="R67" s="4"/>
      <c r="S67" s="4"/>
      <c r="T67" s="4"/>
      <c r="U67" s="4"/>
      <c r="V67" s="4"/>
      <c r="W67" s="4"/>
      <c r="X67" s="4"/>
      <c r="Y67" s="4"/>
      <c r="Z67" s="4"/>
    </row>
    <row r="68" spans="1:26" ht="10.5" customHeight="1">
      <c r="A68" s="22"/>
      <c r="B68" s="24" t="s">
        <v>172</v>
      </c>
      <c r="C68" s="24" t="s">
        <v>173</v>
      </c>
      <c r="D68" s="24" t="s">
        <v>174</v>
      </c>
      <c r="E68" s="22"/>
      <c r="F68" s="26"/>
      <c r="G68" s="4"/>
      <c r="H68" s="27"/>
      <c r="I68" s="4"/>
      <c r="J68" s="4"/>
      <c r="K68" s="4"/>
      <c r="L68" s="4"/>
      <c r="M68" s="4"/>
      <c r="N68" s="4"/>
      <c r="O68" s="4"/>
      <c r="P68" s="4"/>
      <c r="Q68" s="4"/>
      <c r="R68" s="4"/>
      <c r="S68" s="4"/>
      <c r="T68" s="4"/>
      <c r="U68" s="4"/>
      <c r="V68" s="4"/>
      <c r="W68" s="4"/>
      <c r="X68" s="4"/>
      <c r="Y68" s="4"/>
      <c r="Z68" s="4"/>
    </row>
    <row r="69" spans="1:26" ht="10.5" customHeight="1">
      <c r="A69" s="22"/>
      <c r="B69" s="24" t="s">
        <v>177</v>
      </c>
      <c r="C69" s="22"/>
      <c r="D69" s="24" t="s">
        <v>178</v>
      </c>
      <c r="E69" s="22"/>
      <c r="F69" s="26"/>
      <c r="G69" s="4"/>
      <c r="H69" s="27"/>
      <c r="I69" s="4"/>
      <c r="J69" s="4"/>
      <c r="K69" s="4"/>
      <c r="L69" s="4"/>
      <c r="M69" s="4"/>
      <c r="N69" s="4"/>
      <c r="O69" s="4"/>
      <c r="P69" s="4"/>
      <c r="Q69" s="4"/>
      <c r="R69" s="4"/>
      <c r="S69" s="4"/>
      <c r="T69" s="4"/>
      <c r="U69" s="4"/>
      <c r="V69" s="4"/>
      <c r="W69" s="4"/>
      <c r="X69" s="4"/>
      <c r="Y69" s="4"/>
      <c r="Z69" s="4"/>
    </row>
    <row r="70" spans="1:26" ht="10.5" customHeight="1">
      <c r="A70" s="22"/>
      <c r="B70" s="22"/>
      <c r="C70" s="22"/>
      <c r="D70" s="24" t="s">
        <v>180</v>
      </c>
      <c r="E70" s="22"/>
      <c r="F70" s="26"/>
      <c r="G70" s="4"/>
      <c r="H70" s="27"/>
      <c r="I70" s="4"/>
      <c r="J70" s="4"/>
      <c r="K70" s="4"/>
      <c r="L70" s="4"/>
      <c r="M70" s="4"/>
      <c r="N70" s="4"/>
      <c r="O70" s="4"/>
      <c r="P70" s="4"/>
      <c r="Q70" s="4"/>
      <c r="R70" s="4"/>
      <c r="S70" s="4"/>
      <c r="T70" s="4"/>
      <c r="U70" s="4"/>
      <c r="V70" s="4"/>
      <c r="W70" s="4"/>
      <c r="X70" s="4"/>
      <c r="Y70" s="4"/>
      <c r="Z70" s="4"/>
    </row>
    <row r="71" spans="1:26" ht="10.5" customHeight="1">
      <c r="A71" s="22"/>
      <c r="B71" s="22"/>
      <c r="C71" s="22"/>
      <c r="D71" s="24" t="s">
        <v>184</v>
      </c>
      <c r="E71" s="22"/>
      <c r="F71" s="26"/>
      <c r="G71" s="4"/>
      <c r="H71" s="27"/>
      <c r="I71" s="4"/>
      <c r="J71" s="4"/>
      <c r="K71" s="4"/>
      <c r="L71" s="4"/>
      <c r="M71" s="4"/>
      <c r="N71" s="4"/>
      <c r="O71" s="4"/>
      <c r="P71" s="4"/>
      <c r="Q71" s="4"/>
      <c r="R71" s="4"/>
      <c r="S71" s="4"/>
      <c r="T71" s="4"/>
      <c r="U71" s="4"/>
      <c r="V71" s="4"/>
      <c r="W71" s="4"/>
      <c r="X71" s="4"/>
      <c r="Y71" s="4"/>
      <c r="Z71" s="4"/>
    </row>
    <row r="72" spans="1:26" ht="10.5" customHeight="1">
      <c r="A72" s="22"/>
      <c r="B72" s="22"/>
      <c r="C72" s="22"/>
      <c r="D72" s="24" t="s">
        <v>186</v>
      </c>
      <c r="E72" s="22"/>
      <c r="F72" s="26"/>
      <c r="G72" s="4"/>
      <c r="H72" s="27"/>
      <c r="I72" s="4"/>
      <c r="J72" s="4"/>
      <c r="K72" s="4"/>
      <c r="L72" s="4"/>
      <c r="M72" s="4"/>
      <c r="N72" s="4"/>
      <c r="O72" s="4"/>
      <c r="P72" s="4"/>
      <c r="Q72" s="4"/>
      <c r="R72" s="4"/>
      <c r="S72" s="4"/>
      <c r="T72" s="4"/>
      <c r="U72" s="4"/>
      <c r="V72" s="4"/>
      <c r="W72" s="4"/>
      <c r="X72" s="4"/>
      <c r="Y72" s="4"/>
      <c r="Z72" s="4"/>
    </row>
    <row r="73" spans="1:26" ht="10.5" customHeight="1">
      <c r="A73" s="22"/>
      <c r="B73" s="22"/>
      <c r="C73" s="22"/>
      <c r="D73" s="24" t="s">
        <v>68</v>
      </c>
      <c r="E73" s="22"/>
      <c r="F73" s="26"/>
      <c r="G73" s="4"/>
      <c r="H73" s="27"/>
      <c r="I73" s="4"/>
      <c r="J73" s="4"/>
      <c r="K73" s="4"/>
      <c r="L73" s="4"/>
      <c r="M73" s="4"/>
      <c r="N73" s="4"/>
      <c r="O73" s="4"/>
      <c r="P73" s="4"/>
      <c r="Q73" s="4"/>
      <c r="R73" s="4"/>
      <c r="S73" s="4"/>
      <c r="T73" s="4"/>
      <c r="U73" s="4"/>
      <c r="V73" s="4"/>
      <c r="W73" s="4"/>
      <c r="X73" s="4"/>
      <c r="Y73" s="4"/>
      <c r="Z73" s="4"/>
    </row>
    <row r="74" spans="1:26" ht="10.5" customHeight="1">
      <c r="A74" s="30"/>
      <c r="B74" s="30"/>
      <c r="C74" s="30"/>
      <c r="D74" s="30"/>
      <c r="E74" s="30"/>
      <c r="F74" s="31"/>
      <c r="G74" s="32"/>
      <c r="H74" s="34"/>
      <c r="I74" s="4"/>
      <c r="J74" s="4"/>
      <c r="K74" s="4"/>
      <c r="L74" s="4"/>
      <c r="M74" s="4"/>
      <c r="N74" s="4"/>
      <c r="O74" s="4"/>
      <c r="P74" s="4"/>
      <c r="Q74" s="4"/>
      <c r="R74" s="4"/>
      <c r="S74" s="4"/>
      <c r="T74" s="4"/>
      <c r="U74" s="4"/>
      <c r="V74" s="4"/>
      <c r="W74" s="4"/>
      <c r="X74" s="4"/>
      <c r="Y74" s="4"/>
      <c r="Z74" s="4"/>
    </row>
    <row r="75" spans="1:26" ht="10.5" customHeight="1">
      <c r="A75" s="13" t="s">
        <v>196</v>
      </c>
      <c r="B75" s="15" t="s">
        <v>197</v>
      </c>
      <c r="C75" s="15"/>
      <c r="D75" s="15" t="s">
        <v>198</v>
      </c>
      <c r="E75" s="15" t="s">
        <v>155</v>
      </c>
      <c r="F75" s="53" t="s">
        <v>110</v>
      </c>
      <c r="G75" s="19"/>
      <c r="H75" s="20"/>
      <c r="I75" s="4"/>
      <c r="J75" s="4"/>
      <c r="K75" s="4"/>
      <c r="L75" s="4"/>
      <c r="M75" s="4"/>
      <c r="N75" s="4"/>
      <c r="O75" s="4"/>
      <c r="P75" s="4"/>
      <c r="Q75" s="4"/>
      <c r="R75" s="4"/>
      <c r="S75" s="4"/>
      <c r="T75" s="4"/>
      <c r="U75" s="4"/>
      <c r="V75" s="4"/>
      <c r="W75" s="4"/>
      <c r="X75" s="4"/>
      <c r="Y75" s="4"/>
      <c r="Z75" s="4"/>
    </row>
    <row r="76" spans="1:26" ht="10.5" customHeight="1">
      <c r="A76" s="22"/>
      <c r="B76" s="24" t="s">
        <v>19</v>
      </c>
      <c r="C76" s="24"/>
      <c r="D76" s="24" t="s">
        <v>129</v>
      </c>
      <c r="E76" s="24" t="s">
        <v>199</v>
      </c>
      <c r="F76" s="26"/>
      <c r="G76" s="4"/>
      <c r="H76" s="27"/>
      <c r="I76" s="4"/>
      <c r="J76" s="4"/>
      <c r="K76" s="4"/>
      <c r="L76" s="4"/>
      <c r="M76" s="4"/>
      <c r="N76" s="4"/>
      <c r="O76" s="4"/>
      <c r="P76" s="4"/>
      <c r="Q76" s="4"/>
      <c r="R76" s="4"/>
      <c r="S76" s="4"/>
      <c r="T76" s="4"/>
      <c r="U76" s="4"/>
      <c r="V76" s="4"/>
      <c r="W76" s="4"/>
      <c r="X76" s="4"/>
      <c r="Y76" s="4"/>
      <c r="Z76" s="4"/>
    </row>
    <row r="77" spans="1:26" ht="10.5" customHeight="1">
      <c r="A77" s="22"/>
      <c r="B77" s="24" t="s">
        <v>200</v>
      </c>
      <c r="C77" s="24"/>
      <c r="D77" s="24" t="s">
        <v>201</v>
      </c>
      <c r="E77" s="24" t="s">
        <v>202</v>
      </c>
      <c r="F77" s="26"/>
      <c r="G77" s="4"/>
      <c r="H77" s="27"/>
      <c r="I77" s="4"/>
      <c r="J77" s="4"/>
      <c r="K77" s="4"/>
      <c r="L77" s="4"/>
      <c r="M77" s="4"/>
      <c r="N77" s="4"/>
      <c r="O77" s="4"/>
      <c r="P77" s="4"/>
      <c r="Q77" s="4"/>
      <c r="R77" s="4"/>
      <c r="S77" s="4"/>
      <c r="T77" s="4"/>
      <c r="U77" s="4"/>
      <c r="V77" s="4"/>
      <c r="W77" s="4"/>
      <c r="X77" s="4"/>
      <c r="Y77" s="4"/>
      <c r="Z77" s="4"/>
    </row>
    <row r="78" spans="1:26" ht="10.5" customHeight="1">
      <c r="A78" s="22"/>
      <c r="B78" s="24" t="s">
        <v>203</v>
      </c>
      <c r="C78" s="22"/>
      <c r="D78" s="22"/>
      <c r="E78" s="22"/>
      <c r="F78" s="26"/>
      <c r="G78" s="4"/>
      <c r="H78" s="27"/>
      <c r="I78" s="4"/>
      <c r="J78" s="4"/>
      <c r="K78" s="4"/>
      <c r="L78" s="4"/>
      <c r="M78" s="4"/>
      <c r="N78" s="4"/>
      <c r="O78" s="4"/>
      <c r="P78" s="4"/>
      <c r="Q78" s="4"/>
      <c r="R78" s="4"/>
      <c r="S78" s="4"/>
      <c r="T78" s="4"/>
      <c r="U78" s="4"/>
      <c r="V78" s="4"/>
      <c r="W78" s="4"/>
      <c r="X78" s="4"/>
      <c r="Y78" s="4"/>
      <c r="Z78" s="4"/>
    </row>
    <row r="79" spans="1:26" ht="10.5" customHeight="1">
      <c r="A79" s="22"/>
      <c r="B79" s="24" t="s">
        <v>150</v>
      </c>
      <c r="C79" s="22"/>
      <c r="D79" s="22"/>
      <c r="E79" s="22"/>
      <c r="F79" s="26"/>
      <c r="G79" s="4"/>
      <c r="H79" s="27"/>
      <c r="I79" s="4"/>
      <c r="J79" s="4"/>
      <c r="K79" s="4"/>
      <c r="L79" s="4"/>
      <c r="M79" s="4"/>
      <c r="N79" s="4"/>
      <c r="O79" s="4"/>
      <c r="P79" s="4"/>
      <c r="Q79" s="4"/>
      <c r="R79" s="4"/>
      <c r="S79" s="4"/>
      <c r="T79" s="4"/>
      <c r="U79" s="4"/>
      <c r="V79" s="4"/>
      <c r="W79" s="4"/>
      <c r="X79" s="4"/>
      <c r="Y79" s="4"/>
      <c r="Z79" s="4"/>
    </row>
    <row r="80" spans="1:26" ht="10.5" customHeight="1">
      <c r="A80" s="22"/>
      <c r="B80" s="24" t="s">
        <v>205</v>
      </c>
      <c r="C80" s="22"/>
      <c r="D80" s="22"/>
      <c r="E80" s="22"/>
      <c r="F80" s="26"/>
      <c r="G80" s="4"/>
      <c r="H80" s="27"/>
      <c r="I80" s="4"/>
      <c r="J80" s="4"/>
      <c r="K80" s="4"/>
      <c r="L80" s="4"/>
      <c r="M80" s="4"/>
      <c r="N80" s="4"/>
      <c r="O80" s="4"/>
      <c r="P80" s="4"/>
      <c r="Q80" s="4"/>
      <c r="R80" s="4"/>
      <c r="S80" s="4"/>
      <c r="T80" s="4"/>
      <c r="U80" s="4"/>
      <c r="V80" s="4"/>
      <c r="W80" s="4"/>
      <c r="X80" s="4"/>
      <c r="Y80" s="4"/>
      <c r="Z80" s="4"/>
    </row>
    <row r="81" spans="1:26" ht="10.5" customHeight="1">
      <c r="A81" s="22"/>
      <c r="B81" s="24" t="s">
        <v>207</v>
      </c>
      <c r="C81" s="22"/>
      <c r="D81" s="22"/>
      <c r="E81" s="22"/>
      <c r="F81" s="26"/>
      <c r="G81" s="4"/>
      <c r="H81" s="27"/>
      <c r="I81" s="4"/>
      <c r="J81" s="4"/>
      <c r="K81" s="4"/>
      <c r="L81" s="4"/>
      <c r="M81" s="4"/>
      <c r="N81" s="4"/>
      <c r="O81" s="4"/>
      <c r="P81" s="4"/>
      <c r="Q81" s="4"/>
      <c r="R81" s="4"/>
      <c r="S81" s="4"/>
      <c r="T81" s="4"/>
      <c r="U81" s="4"/>
      <c r="V81" s="4"/>
      <c r="W81" s="4"/>
      <c r="X81" s="4"/>
      <c r="Y81" s="4"/>
      <c r="Z81" s="4"/>
    </row>
    <row r="82" spans="1:26" ht="10.5" customHeight="1">
      <c r="A82" s="30"/>
      <c r="B82" s="30"/>
      <c r="C82" s="30"/>
      <c r="D82" s="30"/>
      <c r="E82" s="30"/>
      <c r="F82" s="31"/>
      <c r="G82" s="32"/>
      <c r="H82" s="34"/>
      <c r="I82" s="4"/>
      <c r="J82" s="4"/>
      <c r="K82" s="4"/>
      <c r="L82" s="4"/>
      <c r="M82" s="4"/>
      <c r="N82" s="4"/>
      <c r="O82" s="4"/>
      <c r="P82" s="4"/>
      <c r="Q82" s="4"/>
      <c r="R82" s="4"/>
      <c r="S82" s="4"/>
      <c r="T82" s="4"/>
      <c r="U82" s="4"/>
      <c r="V82" s="4"/>
      <c r="W82" s="4"/>
      <c r="X82" s="4"/>
      <c r="Y82" s="4"/>
      <c r="Z82" s="4"/>
    </row>
    <row r="83" spans="1:26" ht="10.5" customHeight="1">
      <c r="A83" s="13" t="s">
        <v>217</v>
      </c>
      <c r="B83" s="15" t="s">
        <v>218</v>
      </c>
      <c r="C83" s="15" t="s">
        <v>15</v>
      </c>
      <c r="D83" s="15" t="s">
        <v>219</v>
      </c>
      <c r="E83" s="15" t="s">
        <v>221</v>
      </c>
      <c r="F83" s="17"/>
      <c r="G83" s="19"/>
      <c r="H83" s="20"/>
      <c r="I83" s="4"/>
      <c r="J83" s="4"/>
      <c r="K83" s="4"/>
      <c r="L83" s="4"/>
      <c r="M83" s="4"/>
      <c r="N83" s="4"/>
      <c r="O83" s="4"/>
      <c r="P83" s="4"/>
      <c r="Q83" s="4"/>
      <c r="R83" s="4"/>
      <c r="S83" s="4"/>
      <c r="T83" s="4"/>
      <c r="U83" s="4"/>
      <c r="V83" s="4"/>
      <c r="W83" s="4"/>
      <c r="X83" s="4"/>
      <c r="Y83" s="4"/>
      <c r="Z83" s="4"/>
    </row>
    <row r="84" spans="1:26" ht="10.5" customHeight="1">
      <c r="A84" s="22"/>
      <c r="B84" s="24" t="s">
        <v>104</v>
      </c>
      <c r="C84" s="24" t="s">
        <v>224</v>
      </c>
      <c r="D84" s="24" t="s">
        <v>225</v>
      </c>
      <c r="E84" s="24" t="s">
        <v>226</v>
      </c>
      <c r="F84" s="26"/>
      <c r="G84" s="4"/>
      <c r="H84" s="27"/>
      <c r="I84" s="4"/>
      <c r="J84" s="4"/>
      <c r="K84" s="4"/>
      <c r="L84" s="4"/>
      <c r="M84" s="4"/>
      <c r="N84" s="4"/>
      <c r="O84" s="4"/>
      <c r="P84" s="4"/>
      <c r="Q84" s="4"/>
      <c r="R84" s="4"/>
      <c r="S84" s="4"/>
      <c r="T84" s="4"/>
      <c r="U84" s="4"/>
      <c r="V84" s="4"/>
      <c r="W84" s="4"/>
      <c r="X84" s="4"/>
      <c r="Y84" s="4"/>
      <c r="Z84" s="4"/>
    </row>
    <row r="85" spans="1:26" ht="10.5" customHeight="1">
      <c r="A85" s="22"/>
      <c r="B85" s="24" t="s">
        <v>29</v>
      </c>
      <c r="C85" s="22"/>
      <c r="D85" s="24" t="s">
        <v>68</v>
      </c>
      <c r="E85" s="24" t="s">
        <v>229</v>
      </c>
      <c r="F85" s="26"/>
      <c r="G85" s="4"/>
      <c r="H85" s="27"/>
      <c r="I85" s="4"/>
      <c r="J85" s="4"/>
      <c r="K85" s="4"/>
      <c r="L85" s="4"/>
      <c r="M85" s="4"/>
      <c r="N85" s="4"/>
      <c r="O85" s="4"/>
      <c r="P85" s="4"/>
      <c r="Q85" s="4"/>
      <c r="R85" s="4"/>
      <c r="S85" s="4"/>
      <c r="T85" s="4"/>
      <c r="U85" s="4"/>
      <c r="V85" s="4"/>
      <c r="W85" s="4"/>
      <c r="X85" s="4"/>
      <c r="Y85" s="4"/>
      <c r="Z85" s="4"/>
    </row>
    <row r="86" spans="1:26" ht="10.5" customHeight="1">
      <c r="A86" s="22"/>
      <c r="B86" s="22"/>
      <c r="C86" s="22"/>
      <c r="D86" s="22"/>
      <c r="E86" s="24" t="s">
        <v>17</v>
      </c>
      <c r="F86" s="26"/>
      <c r="G86" s="4"/>
      <c r="H86" s="27"/>
      <c r="I86" s="4"/>
      <c r="J86" s="4"/>
      <c r="K86" s="4"/>
      <c r="L86" s="4"/>
      <c r="M86" s="4"/>
      <c r="N86" s="4"/>
      <c r="O86" s="4"/>
      <c r="P86" s="4"/>
      <c r="Q86" s="4"/>
      <c r="R86" s="4"/>
      <c r="S86" s="4"/>
      <c r="T86" s="4"/>
      <c r="U86" s="4"/>
      <c r="V86" s="4"/>
      <c r="W86" s="4"/>
      <c r="X86" s="4"/>
      <c r="Y86" s="4"/>
      <c r="Z86" s="4"/>
    </row>
    <row r="87" spans="1:26" ht="10.5" customHeight="1">
      <c r="A87" s="22"/>
      <c r="B87" s="22"/>
      <c r="C87" s="22"/>
      <c r="D87" s="22"/>
      <c r="E87" s="24" t="s">
        <v>22</v>
      </c>
      <c r="F87" s="26"/>
      <c r="G87" s="4"/>
      <c r="H87" s="27"/>
      <c r="I87" s="4"/>
      <c r="J87" s="4"/>
      <c r="K87" s="4"/>
      <c r="L87" s="4"/>
      <c r="M87" s="4"/>
      <c r="N87" s="4"/>
      <c r="O87" s="4"/>
      <c r="P87" s="4"/>
      <c r="Q87" s="4"/>
      <c r="R87" s="4"/>
      <c r="S87" s="4"/>
      <c r="T87" s="4"/>
      <c r="U87" s="4"/>
      <c r="V87" s="4"/>
      <c r="W87" s="4"/>
      <c r="X87" s="4"/>
      <c r="Y87" s="4"/>
      <c r="Z87" s="4"/>
    </row>
    <row r="88" spans="1:26" ht="10.5" customHeight="1">
      <c r="A88" s="30"/>
      <c r="B88" s="30"/>
      <c r="C88" s="30"/>
      <c r="D88" s="30"/>
      <c r="E88" s="30"/>
      <c r="F88" s="31"/>
      <c r="G88" s="32"/>
      <c r="H88" s="34"/>
      <c r="I88" s="4"/>
      <c r="J88" s="4"/>
      <c r="K88" s="4"/>
      <c r="L88" s="4"/>
      <c r="M88" s="4"/>
      <c r="N88" s="4"/>
      <c r="O88" s="4"/>
      <c r="P88" s="4"/>
      <c r="Q88" s="4"/>
      <c r="R88" s="4"/>
      <c r="S88" s="4"/>
      <c r="T88" s="4"/>
      <c r="U88" s="4"/>
      <c r="V88" s="4"/>
      <c r="W88" s="4"/>
      <c r="X88" s="4"/>
      <c r="Y88" s="4"/>
      <c r="Z88" s="4"/>
    </row>
    <row r="89" spans="1:26" ht="10.5" customHeight="1">
      <c r="A89" s="13" t="s">
        <v>237</v>
      </c>
      <c r="B89" s="15" t="s">
        <v>238</v>
      </c>
      <c r="C89" s="36"/>
      <c r="D89" s="15" t="s">
        <v>239</v>
      </c>
      <c r="E89" s="15" t="s">
        <v>240</v>
      </c>
      <c r="F89" s="17"/>
      <c r="G89" s="19"/>
      <c r="H89" s="20"/>
      <c r="I89" s="4"/>
      <c r="J89" s="4"/>
      <c r="K89" s="4"/>
      <c r="L89" s="4"/>
      <c r="M89" s="4"/>
      <c r="N89" s="4"/>
      <c r="O89" s="4"/>
      <c r="P89" s="4"/>
      <c r="Q89" s="4"/>
      <c r="R89" s="4"/>
      <c r="S89" s="4"/>
      <c r="T89" s="4"/>
      <c r="U89" s="4"/>
      <c r="V89" s="4"/>
      <c r="W89" s="4"/>
      <c r="X89" s="4"/>
      <c r="Y89" s="4"/>
      <c r="Z89" s="4"/>
    </row>
    <row r="90" spans="1:26" ht="10.5" customHeight="1">
      <c r="A90" s="22"/>
      <c r="B90" s="22"/>
      <c r="C90" s="22"/>
      <c r="D90" s="24" t="s">
        <v>243</v>
      </c>
      <c r="E90" s="22"/>
      <c r="F90" s="26"/>
      <c r="G90" s="4"/>
      <c r="H90" s="27"/>
      <c r="I90" s="4"/>
      <c r="J90" s="4"/>
      <c r="K90" s="4"/>
      <c r="L90" s="4"/>
      <c r="M90" s="4"/>
      <c r="N90" s="4"/>
      <c r="O90" s="4"/>
      <c r="P90" s="4"/>
      <c r="Q90" s="4"/>
      <c r="R90" s="4"/>
      <c r="S90" s="4"/>
      <c r="T90" s="4"/>
      <c r="U90" s="4"/>
      <c r="V90" s="4"/>
      <c r="W90" s="4"/>
      <c r="X90" s="4"/>
      <c r="Y90" s="4"/>
      <c r="Z90" s="4"/>
    </row>
    <row r="91" spans="1:26" ht="10.5" customHeight="1">
      <c r="A91" s="22"/>
      <c r="B91" s="22"/>
      <c r="C91" s="22"/>
      <c r="D91" s="24" t="s">
        <v>246</v>
      </c>
      <c r="E91" s="22"/>
      <c r="F91" s="26"/>
      <c r="G91" s="4"/>
      <c r="H91" s="27"/>
      <c r="I91" s="4"/>
      <c r="J91" s="4"/>
      <c r="K91" s="4"/>
      <c r="L91" s="4"/>
      <c r="M91" s="4"/>
      <c r="N91" s="4"/>
      <c r="O91" s="4"/>
      <c r="P91" s="4"/>
      <c r="Q91" s="4"/>
      <c r="R91" s="4"/>
      <c r="S91" s="4"/>
      <c r="T91" s="4"/>
      <c r="U91" s="4"/>
      <c r="V91" s="4"/>
      <c r="W91" s="4"/>
      <c r="X91" s="4"/>
      <c r="Y91" s="4"/>
      <c r="Z91" s="4"/>
    </row>
    <row r="92" spans="1:26" ht="10.5" customHeight="1">
      <c r="A92" s="22"/>
      <c r="B92" s="22"/>
      <c r="C92" s="22"/>
      <c r="D92" s="24" t="s">
        <v>247</v>
      </c>
      <c r="E92" s="22"/>
      <c r="F92" s="26"/>
      <c r="G92" s="4"/>
      <c r="H92" s="27"/>
      <c r="I92" s="4"/>
      <c r="J92" s="4"/>
      <c r="K92" s="4"/>
      <c r="L92" s="4"/>
      <c r="M92" s="4"/>
      <c r="N92" s="4"/>
      <c r="O92" s="4"/>
      <c r="P92" s="4"/>
      <c r="Q92" s="4"/>
      <c r="R92" s="4"/>
      <c r="S92" s="4"/>
      <c r="T92" s="4"/>
      <c r="U92" s="4"/>
      <c r="V92" s="4"/>
      <c r="W92" s="4"/>
      <c r="X92" s="4"/>
      <c r="Y92" s="4"/>
      <c r="Z92" s="4"/>
    </row>
    <row r="93" spans="1:26" ht="10.5" customHeight="1">
      <c r="A93" s="22"/>
      <c r="B93" s="22"/>
      <c r="C93" s="22"/>
      <c r="D93" s="24" t="s">
        <v>64</v>
      </c>
      <c r="E93" s="22"/>
      <c r="F93" s="26"/>
      <c r="G93" s="4"/>
      <c r="H93" s="27"/>
      <c r="I93" s="4"/>
      <c r="J93" s="4"/>
      <c r="K93" s="4"/>
      <c r="L93" s="4"/>
      <c r="M93" s="4"/>
      <c r="N93" s="4"/>
      <c r="O93" s="4"/>
      <c r="P93" s="4"/>
      <c r="Q93" s="4"/>
      <c r="R93" s="4"/>
      <c r="S93" s="4"/>
      <c r="T93" s="4"/>
      <c r="U93" s="4"/>
      <c r="V93" s="4"/>
      <c r="W93" s="4"/>
      <c r="X93" s="4"/>
      <c r="Y93" s="4"/>
      <c r="Z93" s="4"/>
    </row>
    <row r="94" spans="1:26" ht="10.5" customHeight="1">
      <c r="A94" s="30"/>
      <c r="B94" s="30"/>
      <c r="C94" s="30"/>
      <c r="D94" s="30"/>
      <c r="E94" s="30"/>
      <c r="F94" s="31"/>
      <c r="G94" s="32"/>
      <c r="H94" s="34"/>
      <c r="I94" s="4"/>
      <c r="J94" s="4"/>
      <c r="K94" s="4"/>
      <c r="L94" s="4"/>
      <c r="M94" s="4"/>
      <c r="N94" s="4"/>
      <c r="O94" s="4"/>
      <c r="P94" s="4"/>
      <c r="Q94" s="4"/>
      <c r="R94" s="4"/>
      <c r="S94" s="4"/>
      <c r="T94" s="4"/>
      <c r="U94" s="4"/>
      <c r="V94" s="4"/>
      <c r="W94" s="4"/>
      <c r="X94" s="4"/>
      <c r="Y94" s="4"/>
      <c r="Z94" s="4"/>
    </row>
    <row r="95" spans="1:26" ht="10.5" customHeight="1">
      <c r="A95" s="13" t="s">
        <v>250</v>
      </c>
      <c r="B95" s="15" t="s">
        <v>251</v>
      </c>
      <c r="C95" s="36"/>
      <c r="D95" s="36" t="s">
        <v>252</v>
      </c>
      <c r="E95" s="15" t="s">
        <v>240</v>
      </c>
      <c r="F95" s="17"/>
      <c r="G95" s="19"/>
      <c r="H95" s="20"/>
      <c r="I95" s="4"/>
      <c r="J95" s="4"/>
      <c r="K95" s="4"/>
      <c r="L95" s="4"/>
      <c r="M95" s="4"/>
      <c r="N95" s="4"/>
      <c r="O95" s="4"/>
      <c r="P95" s="4"/>
      <c r="Q95" s="4"/>
      <c r="R95" s="4"/>
      <c r="S95" s="4"/>
      <c r="T95" s="4"/>
      <c r="U95" s="4"/>
      <c r="V95" s="4"/>
      <c r="W95" s="4"/>
      <c r="X95" s="4"/>
      <c r="Y95" s="4"/>
      <c r="Z95" s="4"/>
    </row>
    <row r="96" spans="1:26" ht="10.5" customHeight="1">
      <c r="A96" s="44"/>
      <c r="B96" s="24" t="s">
        <v>254</v>
      </c>
      <c r="C96" s="22"/>
      <c r="D96" s="22"/>
      <c r="E96" s="22"/>
      <c r="F96" s="26"/>
      <c r="G96" s="4"/>
      <c r="H96" s="27"/>
      <c r="I96" s="4"/>
      <c r="J96" s="4"/>
      <c r="K96" s="4"/>
      <c r="L96" s="4"/>
      <c r="M96" s="4"/>
      <c r="N96" s="4"/>
      <c r="O96" s="4"/>
      <c r="P96" s="4"/>
      <c r="Q96" s="4"/>
      <c r="R96" s="4"/>
      <c r="S96" s="4"/>
      <c r="T96" s="4"/>
      <c r="U96" s="4"/>
      <c r="V96" s="4"/>
      <c r="W96" s="4"/>
      <c r="X96" s="4"/>
      <c r="Y96" s="4"/>
      <c r="Z96" s="4"/>
    </row>
    <row r="97" spans="1:26" ht="10.5" customHeight="1">
      <c r="A97" s="60"/>
      <c r="B97" s="30"/>
      <c r="C97" s="30"/>
      <c r="D97" s="30"/>
      <c r="E97" s="30"/>
      <c r="F97" s="31"/>
      <c r="G97" s="32"/>
      <c r="H97" s="34"/>
      <c r="I97" s="4"/>
      <c r="J97" s="4"/>
      <c r="K97" s="4"/>
      <c r="L97" s="4"/>
      <c r="M97" s="4"/>
      <c r="N97" s="4"/>
      <c r="O97" s="4"/>
      <c r="P97" s="4"/>
      <c r="Q97" s="4"/>
      <c r="R97" s="4"/>
      <c r="S97" s="4"/>
      <c r="T97" s="4"/>
      <c r="U97" s="4"/>
      <c r="V97" s="4"/>
      <c r="W97" s="4"/>
      <c r="X97" s="4"/>
      <c r="Y97" s="4"/>
      <c r="Z97" s="4"/>
    </row>
    <row r="98" spans="1:26" ht="10.5" customHeight="1">
      <c r="A98" s="13" t="s">
        <v>257</v>
      </c>
      <c r="B98" s="15" t="s">
        <v>258</v>
      </c>
      <c r="C98" s="15" t="s">
        <v>259</v>
      </c>
      <c r="D98" s="15" t="s">
        <v>260</v>
      </c>
      <c r="E98" s="15" t="s">
        <v>261</v>
      </c>
      <c r="F98" s="17"/>
      <c r="G98" s="19"/>
      <c r="H98" s="20"/>
      <c r="I98" s="4"/>
      <c r="J98" s="4"/>
      <c r="K98" s="4"/>
      <c r="L98" s="4"/>
      <c r="M98" s="4"/>
      <c r="N98" s="4"/>
      <c r="O98" s="4"/>
      <c r="P98" s="4"/>
      <c r="Q98" s="4"/>
      <c r="R98" s="4"/>
      <c r="S98" s="4"/>
      <c r="T98" s="4"/>
      <c r="U98" s="4"/>
      <c r="V98" s="4"/>
      <c r="W98" s="4"/>
      <c r="X98" s="4"/>
      <c r="Y98" s="4"/>
      <c r="Z98" s="4"/>
    </row>
    <row r="99" spans="1:26" ht="10.5" customHeight="1">
      <c r="A99" s="44"/>
      <c r="B99" s="24" t="s">
        <v>23</v>
      </c>
      <c r="C99" s="24" t="s">
        <v>262</v>
      </c>
      <c r="D99" s="24" t="s">
        <v>174</v>
      </c>
      <c r="E99" s="24" t="s">
        <v>263</v>
      </c>
      <c r="F99" s="26"/>
      <c r="G99" s="4"/>
      <c r="H99" s="27"/>
      <c r="I99" s="4"/>
      <c r="J99" s="4"/>
      <c r="K99" s="4"/>
      <c r="L99" s="4"/>
      <c r="M99" s="4"/>
      <c r="N99" s="4"/>
      <c r="O99" s="4"/>
      <c r="P99" s="4"/>
      <c r="Q99" s="4"/>
      <c r="R99" s="4"/>
      <c r="S99" s="4"/>
      <c r="T99" s="4"/>
      <c r="U99" s="4"/>
      <c r="V99" s="4"/>
      <c r="W99" s="4"/>
      <c r="X99" s="4"/>
      <c r="Y99" s="4"/>
      <c r="Z99" s="4"/>
    </row>
    <row r="100" spans="1:26" ht="10.5" customHeight="1">
      <c r="A100" s="44"/>
      <c r="B100" s="24" t="s">
        <v>264</v>
      </c>
      <c r="C100" s="24" t="s">
        <v>173</v>
      </c>
      <c r="D100" s="24" t="s">
        <v>178</v>
      </c>
      <c r="E100" s="22"/>
      <c r="F100" s="26"/>
      <c r="G100" s="4"/>
      <c r="H100" s="27"/>
      <c r="I100" s="4"/>
      <c r="J100" s="4"/>
      <c r="K100" s="4"/>
      <c r="L100" s="4"/>
      <c r="M100" s="4"/>
      <c r="N100" s="4"/>
      <c r="O100" s="4"/>
      <c r="P100" s="4"/>
      <c r="Q100" s="4"/>
      <c r="R100" s="4"/>
      <c r="S100" s="4"/>
      <c r="T100" s="4"/>
      <c r="U100" s="4"/>
      <c r="V100" s="4"/>
      <c r="W100" s="4"/>
      <c r="X100" s="4"/>
      <c r="Y100" s="4"/>
      <c r="Z100" s="4"/>
    </row>
    <row r="101" spans="1:26" ht="10.5" customHeight="1">
      <c r="A101" s="44"/>
      <c r="B101" s="24" t="s">
        <v>265</v>
      </c>
      <c r="C101" s="22"/>
      <c r="D101" s="24" t="s">
        <v>184</v>
      </c>
      <c r="E101" s="22"/>
      <c r="F101" s="26"/>
      <c r="G101" s="4"/>
      <c r="H101" s="27"/>
      <c r="I101" s="4"/>
      <c r="J101" s="4"/>
      <c r="K101" s="4"/>
      <c r="L101" s="4"/>
      <c r="M101" s="4"/>
      <c r="N101" s="4"/>
      <c r="O101" s="4"/>
      <c r="P101" s="4"/>
      <c r="Q101" s="4"/>
      <c r="R101" s="4"/>
      <c r="S101" s="4"/>
      <c r="T101" s="4"/>
      <c r="U101" s="4"/>
      <c r="V101" s="4"/>
      <c r="W101" s="4"/>
      <c r="X101" s="4"/>
      <c r="Y101" s="4"/>
      <c r="Z101" s="4"/>
    </row>
    <row r="102" spans="1:26" ht="10.5" customHeight="1">
      <c r="A102" s="44"/>
      <c r="B102" s="22"/>
      <c r="C102" s="22"/>
      <c r="D102" s="24" t="s">
        <v>267</v>
      </c>
      <c r="E102" s="22"/>
      <c r="F102" s="26"/>
      <c r="G102" s="4"/>
      <c r="H102" s="27"/>
      <c r="I102" s="4"/>
      <c r="J102" s="4"/>
      <c r="K102" s="4"/>
      <c r="L102" s="4"/>
      <c r="M102" s="4"/>
      <c r="N102" s="4"/>
      <c r="O102" s="4"/>
      <c r="P102" s="4"/>
      <c r="Q102" s="4"/>
      <c r="R102" s="4"/>
      <c r="S102" s="4"/>
      <c r="T102" s="4"/>
      <c r="U102" s="4"/>
      <c r="V102" s="4"/>
      <c r="W102" s="4"/>
      <c r="X102" s="4"/>
      <c r="Y102" s="4"/>
      <c r="Z102" s="4"/>
    </row>
    <row r="103" spans="1:26" ht="10.5" customHeight="1">
      <c r="A103" s="44"/>
      <c r="B103" s="22"/>
      <c r="C103" s="22"/>
      <c r="D103" s="24" t="s">
        <v>68</v>
      </c>
      <c r="E103" s="22"/>
      <c r="F103" s="26"/>
      <c r="G103" s="4"/>
      <c r="H103" s="27"/>
      <c r="I103" s="4"/>
      <c r="J103" s="4"/>
      <c r="K103" s="4"/>
      <c r="L103" s="4"/>
      <c r="M103" s="4"/>
      <c r="N103" s="4"/>
      <c r="O103" s="4"/>
      <c r="P103" s="4"/>
      <c r="Q103" s="4"/>
      <c r="R103" s="4"/>
      <c r="S103" s="4"/>
      <c r="T103" s="4"/>
      <c r="U103" s="4"/>
      <c r="V103" s="4"/>
      <c r="W103" s="4"/>
      <c r="X103" s="4"/>
      <c r="Y103" s="4"/>
      <c r="Z103" s="4"/>
    </row>
    <row r="104" spans="1:26" ht="10.5" customHeight="1">
      <c r="A104" s="60"/>
      <c r="B104" s="30"/>
      <c r="C104" s="30"/>
      <c r="D104" s="30"/>
      <c r="E104" s="30"/>
      <c r="F104" s="31"/>
      <c r="G104" s="32"/>
      <c r="H104" s="34"/>
      <c r="I104" s="4"/>
      <c r="J104" s="4"/>
      <c r="K104" s="4"/>
      <c r="L104" s="4"/>
      <c r="M104" s="4"/>
      <c r="N104" s="4"/>
      <c r="O104" s="4"/>
      <c r="P104" s="4"/>
      <c r="Q104" s="4"/>
      <c r="R104" s="4"/>
      <c r="S104" s="4"/>
      <c r="T104" s="4"/>
      <c r="U104" s="4"/>
      <c r="V104" s="4"/>
      <c r="W104" s="4"/>
      <c r="X104" s="4"/>
      <c r="Y104" s="4"/>
      <c r="Z104" s="4"/>
    </row>
    <row r="105" spans="1:26" ht="10.5" customHeight="1">
      <c r="A105" s="13" t="s">
        <v>268</v>
      </c>
      <c r="B105" s="15" t="s">
        <v>269</v>
      </c>
      <c r="C105" s="15" t="s">
        <v>168</v>
      </c>
      <c r="D105" s="15" t="s">
        <v>260</v>
      </c>
      <c r="E105" s="15" t="s">
        <v>240</v>
      </c>
      <c r="F105" s="17"/>
      <c r="G105" s="19"/>
      <c r="H105" s="20"/>
      <c r="I105" s="4"/>
      <c r="J105" s="4"/>
      <c r="K105" s="4"/>
      <c r="L105" s="4"/>
      <c r="M105" s="4"/>
      <c r="N105" s="4"/>
      <c r="O105" s="4"/>
      <c r="P105" s="4"/>
      <c r="Q105" s="4"/>
      <c r="R105" s="4"/>
      <c r="S105" s="4"/>
      <c r="T105" s="4"/>
      <c r="U105" s="4"/>
      <c r="V105" s="4"/>
      <c r="W105" s="4"/>
      <c r="X105" s="4"/>
      <c r="Y105" s="4"/>
      <c r="Z105" s="4"/>
    </row>
    <row r="106" spans="1:26" ht="10.5" customHeight="1">
      <c r="A106" s="44"/>
      <c r="B106" s="24" t="s">
        <v>172</v>
      </c>
      <c r="C106" s="24" t="s">
        <v>173</v>
      </c>
      <c r="D106" s="24" t="s">
        <v>174</v>
      </c>
      <c r="E106" s="22"/>
      <c r="F106" s="26"/>
      <c r="G106" s="4"/>
      <c r="H106" s="27"/>
      <c r="I106" s="4"/>
      <c r="J106" s="4"/>
      <c r="K106" s="4"/>
      <c r="L106" s="4"/>
      <c r="M106" s="4"/>
      <c r="N106" s="4"/>
      <c r="O106" s="4"/>
      <c r="P106" s="4"/>
      <c r="Q106" s="4"/>
      <c r="R106" s="4"/>
      <c r="S106" s="4"/>
      <c r="T106" s="4"/>
      <c r="U106" s="4"/>
      <c r="V106" s="4"/>
      <c r="W106" s="4"/>
      <c r="X106" s="4"/>
      <c r="Y106" s="4"/>
      <c r="Z106" s="4"/>
    </row>
    <row r="107" spans="1:26" ht="10.5" customHeight="1">
      <c r="A107" s="44"/>
      <c r="B107" s="24" t="s">
        <v>264</v>
      </c>
      <c r="C107" s="22"/>
      <c r="D107" s="24" t="s">
        <v>178</v>
      </c>
      <c r="E107" s="22"/>
      <c r="F107" s="26"/>
      <c r="G107" s="4"/>
      <c r="H107" s="27"/>
      <c r="I107" s="4"/>
      <c r="J107" s="4"/>
      <c r="K107" s="4"/>
      <c r="L107" s="4"/>
      <c r="M107" s="4"/>
      <c r="N107" s="4"/>
      <c r="O107" s="4"/>
      <c r="P107" s="4"/>
      <c r="Q107" s="4"/>
      <c r="R107" s="4"/>
      <c r="S107" s="4"/>
      <c r="T107" s="4"/>
      <c r="U107" s="4"/>
      <c r="V107" s="4"/>
      <c r="W107" s="4"/>
      <c r="X107" s="4"/>
      <c r="Y107" s="4"/>
      <c r="Z107" s="4"/>
    </row>
    <row r="108" spans="1:26" ht="10.5" customHeight="1">
      <c r="A108" s="44"/>
      <c r="B108" s="24" t="s">
        <v>265</v>
      </c>
      <c r="C108" s="22"/>
      <c r="D108" s="24" t="s">
        <v>97</v>
      </c>
      <c r="E108" s="22"/>
      <c r="F108" s="26"/>
      <c r="G108" s="4"/>
      <c r="H108" s="27"/>
      <c r="I108" s="4"/>
      <c r="J108" s="4"/>
      <c r="K108" s="4"/>
      <c r="L108" s="4"/>
      <c r="M108" s="4"/>
      <c r="N108" s="4"/>
      <c r="O108" s="4"/>
      <c r="P108" s="4"/>
      <c r="Q108" s="4"/>
      <c r="R108" s="4"/>
      <c r="S108" s="4"/>
      <c r="T108" s="4"/>
      <c r="U108" s="4"/>
      <c r="V108" s="4"/>
      <c r="W108" s="4"/>
      <c r="X108" s="4"/>
      <c r="Y108" s="4"/>
      <c r="Z108" s="4"/>
    </row>
    <row r="109" spans="1:26" ht="10.5" customHeight="1">
      <c r="A109" s="44"/>
      <c r="B109" s="22"/>
      <c r="C109" s="22"/>
      <c r="D109" s="24" t="s">
        <v>184</v>
      </c>
      <c r="E109" s="22"/>
      <c r="F109" s="26"/>
      <c r="G109" s="4"/>
      <c r="H109" s="27"/>
      <c r="I109" s="4"/>
      <c r="J109" s="4"/>
      <c r="K109" s="4"/>
      <c r="L109" s="4"/>
      <c r="M109" s="4"/>
      <c r="N109" s="4"/>
      <c r="O109" s="4"/>
      <c r="P109" s="4"/>
      <c r="Q109" s="4"/>
      <c r="R109" s="4"/>
      <c r="S109" s="4"/>
      <c r="T109" s="4"/>
      <c r="U109" s="4"/>
      <c r="V109" s="4"/>
      <c r="W109" s="4"/>
      <c r="X109" s="4"/>
      <c r="Y109" s="4"/>
      <c r="Z109" s="4"/>
    </row>
    <row r="110" spans="1:26" ht="10.5" customHeight="1">
      <c r="A110" s="44"/>
      <c r="B110" s="22"/>
      <c r="C110" s="22"/>
      <c r="D110" s="24" t="s">
        <v>68</v>
      </c>
      <c r="E110" s="22"/>
      <c r="F110" s="26"/>
      <c r="G110" s="4"/>
      <c r="H110" s="27"/>
      <c r="I110" s="4"/>
      <c r="J110" s="4"/>
      <c r="K110" s="4"/>
      <c r="L110" s="4"/>
      <c r="M110" s="4"/>
      <c r="N110" s="4"/>
      <c r="O110" s="4"/>
      <c r="P110" s="4"/>
      <c r="Q110" s="4"/>
      <c r="R110" s="4"/>
      <c r="S110" s="4"/>
      <c r="T110" s="4"/>
      <c r="U110" s="4"/>
      <c r="V110" s="4"/>
      <c r="W110" s="4"/>
      <c r="X110" s="4"/>
      <c r="Y110" s="4"/>
      <c r="Z110" s="4"/>
    </row>
    <row r="111" spans="1:26" ht="10.5" customHeight="1">
      <c r="A111" s="60"/>
      <c r="B111" s="30"/>
      <c r="C111" s="30"/>
      <c r="D111" s="30"/>
      <c r="E111" s="30"/>
      <c r="F111" s="31"/>
      <c r="G111" s="32"/>
      <c r="H111" s="34"/>
      <c r="I111" s="4"/>
      <c r="J111" s="4"/>
      <c r="K111" s="4"/>
      <c r="L111" s="4"/>
      <c r="M111" s="4"/>
      <c r="N111" s="4"/>
      <c r="O111" s="4"/>
      <c r="P111" s="4"/>
      <c r="Q111" s="4"/>
      <c r="R111" s="4"/>
      <c r="S111" s="4"/>
      <c r="T111" s="4"/>
      <c r="U111" s="4"/>
      <c r="V111" s="4"/>
      <c r="W111" s="4"/>
      <c r="X111" s="4"/>
      <c r="Y111" s="4"/>
      <c r="Z111" s="4"/>
    </row>
    <row r="112" spans="1:26" ht="10.5" customHeight="1">
      <c r="A112" s="13" t="s">
        <v>280</v>
      </c>
      <c r="B112" s="15" t="s">
        <v>281</v>
      </c>
      <c r="C112" s="36" t="s">
        <v>259</v>
      </c>
      <c r="D112" s="15" t="s">
        <v>174</v>
      </c>
      <c r="E112" s="15" t="s">
        <v>283</v>
      </c>
      <c r="F112" s="17"/>
      <c r="G112" s="19"/>
      <c r="H112" s="20"/>
      <c r="I112" s="4"/>
      <c r="J112" s="4"/>
      <c r="K112" s="4"/>
      <c r="L112" s="4"/>
      <c r="M112" s="4"/>
      <c r="N112" s="4"/>
      <c r="O112" s="4"/>
      <c r="P112" s="4"/>
      <c r="Q112" s="4"/>
      <c r="R112" s="4"/>
      <c r="S112" s="4"/>
      <c r="T112" s="4"/>
      <c r="U112" s="4"/>
      <c r="V112" s="4"/>
      <c r="W112" s="4"/>
      <c r="X112" s="4"/>
      <c r="Y112" s="4"/>
      <c r="Z112" s="4"/>
    </row>
    <row r="113" spans="1:26" ht="10.5" customHeight="1">
      <c r="A113" s="22"/>
      <c r="B113" s="24" t="s">
        <v>285</v>
      </c>
      <c r="C113" s="22"/>
      <c r="D113" s="24" t="s">
        <v>286</v>
      </c>
      <c r="E113" s="24" t="s">
        <v>287</v>
      </c>
      <c r="F113" s="26"/>
      <c r="G113" s="4"/>
      <c r="H113" s="27"/>
      <c r="I113" s="4"/>
      <c r="J113" s="4"/>
      <c r="K113" s="4"/>
      <c r="L113" s="4"/>
      <c r="M113" s="4"/>
      <c r="N113" s="4"/>
      <c r="O113" s="4"/>
      <c r="P113" s="4"/>
      <c r="Q113" s="4"/>
      <c r="R113" s="4"/>
      <c r="S113" s="4"/>
      <c r="T113" s="4"/>
      <c r="U113" s="4"/>
      <c r="V113" s="4"/>
      <c r="W113" s="4"/>
      <c r="X113" s="4"/>
      <c r="Y113" s="4"/>
      <c r="Z113" s="4"/>
    </row>
    <row r="114" spans="1:26" ht="10.5" customHeight="1">
      <c r="A114" s="22"/>
      <c r="B114" s="24" t="s">
        <v>23</v>
      </c>
      <c r="C114" s="22"/>
      <c r="D114" s="24" t="s">
        <v>288</v>
      </c>
      <c r="E114" s="22" t="s">
        <v>263</v>
      </c>
      <c r="F114" s="26"/>
      <c r="G114" s="4"/>
      <c r="H114" s="27"/>
      <c r="I114" s="4"/>
      <c r="J114" s="4"/>
      <c r="K114" s="4"/>
      <c r="L114" s="4"/>
      <c r="M114" s="4"/>
      <c r="N114" s="4"/>
      <c r="O114" s="4"/>
      <c r="P114" s="4"/>
      <c r="Q114" s="4"/>
      <c r="R114" s="4"/>
      <c r="S114" s="4"/>
      <c r="T114" s="4"/>
      <c r="U114" s="4"/>
      <c r="V114" s="4"/>
      <c r="W114" s="4"/>
      <c r="X114" s="4"/>
      <c r="Y114" s="4"/>
      <c r="Z114" s="4"/>
    </row>
    <row r="115" spans="1:26" ht="10.5" customHeight="1">
      <c r="A115" s="22"/>
      <c r="B115" s="24" t="s">
        <v>289</v>
      </c>
      <c r="C115" s="22"/>
      <c r="D115" s="24" t="s">
        <v>290</v>
      </c>
      <c r="E115" s="22"/>
      <c r="F115" s="26"/>
      <c r="G115" s="4"/>
      <c r="H115" s="27"/>
      <c r="I115" s="4"/>
      <c r="J115" s="4"/>
      <c r="K115" s="4"/>
      <c r="L115" s="4"/>
      <c r="M115" s="4"/>
      <c r="N115" s="4"/>
      <c r="O115" s="4"/>
      <c r="P115" s="4"/>
      <c r="Q115" s="4"/>
      <c r="R115" s="4"/>
      <c r="S115" s="4"/>
      <c r="T115" s="4"/>
      <c r="U115" s="4"/>
      <c r="V115" s="4"/>
      <c r="W115" s="4"/>
      <c r="X115" s="4"/>
      <c r="Y115" s="4"/>
      <c r="Z115" s="4"/>
    </row>
    <row r="116" spans="1:26" ht="10.5" customHeight="1">
      <c r="A116" s="22"/>
      <c r="B116" s="24" t="s">
        <v>291</v>
      </c>
      <c r="C116" s="22"/>
      <c r="D116" s="24" t="s">
        <v>293</v>
      </c>
      <c r="E116" s="22"/>
      <c r="F116" s="26"/>
      <c r="G116" s="4"/>
      <c r="H116" s="27"/>
      <c r="I116" s="4"/>
      <c r="J116" s="4"/>
      <c r="K116" s="4"/>
      <c r="L116" s="4"/>
      <c r="M116" s="4"/>
      <c r="N116" s="4"/>
      <c r="O116" s="4"/>
      <c r="P116" s="4"/>
      <c r="Q116" s="4"/>
      <c r="R116" s="4"/>
      <c r="S116" s="4"/>
      <c r="T116" s="4"/>
      <c r="U116" s="4"/>
      <c r="V116" s="4"/>
      <c r="W116" s="4"/>
      <c r="X116" s="4"/>
      <c r="Y116" s="4"/>
      <c r="Z116" s="4"/>
    </row>
    <row r="117" spans="1:26" ht="10.5" customHeight="1">
      <c r="A117" s="22"/>
      <c r="B117" s="22"/>
      <c r="C117" s="22"/>
      <c r="D117" s="24" t="s">
        <v>184</v>
      </c>
      <c r="E117" s="22"/>
      <c r="F117" s="26"/>
      <c r="G117" s="4"/>
      <c r="H117" s="27"/>
      <c r="I117" s="4"/>
      <c r="J117" s="4"/>
      <c r="K117" s="4"/>
      <c r="L117" s="4"/>
      <c r="M117" s="4"/>
      <c r="N117" s="4"/>
      <c r="O117" s="4"/>
      <c r="P117" s="4"/>
      <c r="Q117" s="4"/>
      <c r="R117" s="4"/>
      <c r="S117" s="4"/>
      <c r="T117" s="4"/>
      <c r="U117" s="4"/>
      <c r="V117" s="4"/>
      <c r="W117" s="4"/>
      <c r="X117" s="4"/>
      <c r="Y117" s="4"/>
      <c r="Z117" s="4"/>
    </row>
    <row r="118" spans="1:26" ht="10.5" customHeight="1">
      <c r="A118" s="22"/>
      <c r="B118" s="22"/>
      <c r="C118" s="22"/>
      <c r="D118" s="24" t="s">
        <v>296</v>
      </c>
      <c r="E118" s="22"/>
      <c r="F118" s="26"/>
      <c r="G118" s="4"/>
      <c r="H118" s="27"/>
      <c r="I118" s="4"/>
      <c r="J118" s="4"/>
      <c r="K118" s="4"/>
      <c r="L118" s="4"/>
      <c r="M118" s="4"/>
      <c r="N118" s="4"/>
      <c r="O118" s="4"/>
      <c r="P118" s="4"/>
      <c r="Q118" s="4"/>
      <c r="R118" s="4"/>
      <c r="S118" s="4"/>
      <c r="T118" s="4"/>
      <c r="U118" s="4"/>
      <c r="V118" s="4"/>
      <c r="W118" s="4"/>
      <c r="X118" s="4"/>
      <c r="Y118" s="4"/>
      <c r="Z118" s="4"/>
    </row>
    <row r="119" spans="1:26" ht="10.5" customHeight="1">
      <c r="A119" s="22"/>
      <c r="B119" s="22"/>
      <c r="C119" s="22"/>
      <c r="D119" s="24" t="s">
        <v>68</v>
      </c>
      <c r="E119" s="22"/>
      <c r="F119" s="26"/>
      <c r="G119" s="4"/>
      <c r="H119" s="27"/>
      <c r="I119" s="4"/>
      <c r="J119" s="4"/>
      <c r="K119" s="4"/>
      <c r="L119" s="4"/>
      <c r="M119" s="4"/>
      <c r="N119" s="4"/>
      <c r="O119" s="4"/>
      <c r="P119" s="4"/>
      <c r="Q119" s="4"/>
      <c r="R119" s="4"/>
      <c r="S119" s="4"/>
      <c r="T119" s="4"/>
      <c r="U119" s="4"/>
      <c r="V119" s="4"/>
      <c r="W119" s="4"/>
      <c r="X119" s="4"/>
      <c r="Y119" s="4"/>
      <c r="Z119" s="4"/>
    </row>
    <row r="120" spans="1:26" ht="10.5" customHeight="1">
      <c r="A120" s="30"/>
      <c r="B120" s="30"/>
      <c r="C120" s="30"/>
      <c r="D120" s="30"/>
      <c r="E120" s="30"/>
      <c r="F120" s="31"/>
      <c r="G120" s="32"/>
      <c r="H120" s="34"/>
      <c r="I120" s="4"/>
      <c r="J120" s="4"/>
      <c r="K120" s="4"/>
      <c r="L120" s="4"/>
      <c r="M120" s="4"/>
      <c r="N120" s="4"/>
      <c r="O120" s="4"/>
      <c r="P120" s="4"/>
      <c r="Q120" s="4"/>
      <c r="R120" s="4"/>
      <c r="S120" s="4"/>
      <c r="T120" s="4"/>
      <c r="U120" s="4"/>
      <c r="V120" s="4"/>
      <c r="W120" s="4"/>
      <c r="X120" s="4"/>
      <c r="Y120" s="4"/>
      <c r="Z120" s="4"/>
    </row>
    <row r="121" spans="1:26" ht="10.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0.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0.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0.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0.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0.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0.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0.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0.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0.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0.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0.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0.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0.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0.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0.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0.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0.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0.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0.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0.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0.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0.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0.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0.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0.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0.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0.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0.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0.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0.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0.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0.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0.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0.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0.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0.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0.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0.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0.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0.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0.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0.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0.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0.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0.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0.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0.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0.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0.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0.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0.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0.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0.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0.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0.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0.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0.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0.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0.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0.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0.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0.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0.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0.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0.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0.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0.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0.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0.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0.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0.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0.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0.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0.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0.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0.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0.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0.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0.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0.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0.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0.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0.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0.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0.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0.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0.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0.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0.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0.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0.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0.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0.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0.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0.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0.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0.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0.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0.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0.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0.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0.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0.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0.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0.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0.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0.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0.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0.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0.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0.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0.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0.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0.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0.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0.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0.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0.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0.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0.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0.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0.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0.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0.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0.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0.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0.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0.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0.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0.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0.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0.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0.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0.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0.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0.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0.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0.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0.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0.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0.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0.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0.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0.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0.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0.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0.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0.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0.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0.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0.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0.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0.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0.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0.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0.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0.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0.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0.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0.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0.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0.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0.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0.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0.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0.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0.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0.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0.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0.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0.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0.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0.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0.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0.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0.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0.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0.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0.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0.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0.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0.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0.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0.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0.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0.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0.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0.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0.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0.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0.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0.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0.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0.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0.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0.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0.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0.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0.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0.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0.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0.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0.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0.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0.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0.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0.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0.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0.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0.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0.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0.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0.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0.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0.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0.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0.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0.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0.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0.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0.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0.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0.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0.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0.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0.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0.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0.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0.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0.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0.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0.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0.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0.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0.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0.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0.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0.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0.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0.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0.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0.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0.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0.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0.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0.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0.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0.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0.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0.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0.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0.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0.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0.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0.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0.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0.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0.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0.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0.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0.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0.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0.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0.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0.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0.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0.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0.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0.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0.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0.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0.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0.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0.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0.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0.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0.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0.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0.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0.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0.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0.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0.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0.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0.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0.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0.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0.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0.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0.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0.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0.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0.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0.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0.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0.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0.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0.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0.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0.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0.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0.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0.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0.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0.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0.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0.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0.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0.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0.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0.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0.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0.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0.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0.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0.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0.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0.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0.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0.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0.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0.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0.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0.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0.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0.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0.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0.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0.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0.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0.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0.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0.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0.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0.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0.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0.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0.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0.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0.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0.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0.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0.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0.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0.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0.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0.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0.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0.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0.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0.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0.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0.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0.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0.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0.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0.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0.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0.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0.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0.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0.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0.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0.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0.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0.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0.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0.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0.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0.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0.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0.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0.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0.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0.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0.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0.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0.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0.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0.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0.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0.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0.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0.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0.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0.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0.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0.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0.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0.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0.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0.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0.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0.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0.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0.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0.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0.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0.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0.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0.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0.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0.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0.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0.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0.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0.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0.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0.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0.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0.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0.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0.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0.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0.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0.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0.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0.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0.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0.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0.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0.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0.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0.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0.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0.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0.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0.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0.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0.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0.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0.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0.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0.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0.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0.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0.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0.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0.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0.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0.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0.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0.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0.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0.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0.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0.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0.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0.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0.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0.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0.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0.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0.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0.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0.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0.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0.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0.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0.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0.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0.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0.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0.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0.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0.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0.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0.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0.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0.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0.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0.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0.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0.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0.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0.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0.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0.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0.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0.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0.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0.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0.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0.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0.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0.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0.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0.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0.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0.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0.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0.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0.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0.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0.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0.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0.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0.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0.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0.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0.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0.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0.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0.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0.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0.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0.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0.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0.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0.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0.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0.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0.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0.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0.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0.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0.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0.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0.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0.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0.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0.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0.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0.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0.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0.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0.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0.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0.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0.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0.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0.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0.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0.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0.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0.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0.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0.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0.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0.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0.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0.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0.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0.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0.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0.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0.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0.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0.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0.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0.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0.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0.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0.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0.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0.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0.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0.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0.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0.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0.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0.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0.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0.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0.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0.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0.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0.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0.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0.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0.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0.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0.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0.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0.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0.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0.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0.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0.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0.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0.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0.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0.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0.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0.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0.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0.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0.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0.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0.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0.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0.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0.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0.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0.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0.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0.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0.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0.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0.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0.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0.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0.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0.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0.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0.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0.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0.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0.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0.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0.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0.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0.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0.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0.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0.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0.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0.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0.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0.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0.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0.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0.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0.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0.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0.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0.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0.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0.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0.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0.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0.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0.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0.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0.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0.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0.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0.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0.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0.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0.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0.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0.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0.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0.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0.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0.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0.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0.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0.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0.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0.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0.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0.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0.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0.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0.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0.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0.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0.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0.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0.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0.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0.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0.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0.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0.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0.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0.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0.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0.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0.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0.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0.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0.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0.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0.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0.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0.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0.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0.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0.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0.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0.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0.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0.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0.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0.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0.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0.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0.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0.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0.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0.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0.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0.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0.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0.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0.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0.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0.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0.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0.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0.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0.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0.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0.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0.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0.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0.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0.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0.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0.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0.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0.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0.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0.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0.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0.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0.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0.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0.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0.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0.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0.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0.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0.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0.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0.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0.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0.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0.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0.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0.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0.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0.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0.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0.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0.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0.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0.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0.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0.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0.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0.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0.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0.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0.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0.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0.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0.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0.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0.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0.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0.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0.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0.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0.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0.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0.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0.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0.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0.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0.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0.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0.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0.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0.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0.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0.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0.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0.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0.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0.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0.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0.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0.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0.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0.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0.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0.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0.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0.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0.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0.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0.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0.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0.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0.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0.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0.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0.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0.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0.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0.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0.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0.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0.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0.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0.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0.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0.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0.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0.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0.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0.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0.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0.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0.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0.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0.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0.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0.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0.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0.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0.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0.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0.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0.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0.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0.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0.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0.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0.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0.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0.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0.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0.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0.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0.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0.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0.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0.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0.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0.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0.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0.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0.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0.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0.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0.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0.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0.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0.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0.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0.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0.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0.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0.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0.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0.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0.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0.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0.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0.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0.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0.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0.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0.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0.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0.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0.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0.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0.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0.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0.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0.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0.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0.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0.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0.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0.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0.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0.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0.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0.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0.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row r="999" spans="1:26" ht="10.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row>
    <row r="1000" spans="1:26" ht="10.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262"/>
  <sheetViews>
    <sheetView view="pageLayout" topLeftCell="A40" zoomScaleNormal="100" workbookViewId="0">
      <selection activeCell="A61" sqref="A61:D61"/>
    </sheetView>
  </sheetViews>
  <sheetFormatPr defaultColWidth="14.44140625" defaultRowHeight="13.2"/>
  <cols>
    <col min="1" max="1" width="15.5546875" style="257" customWidth="1"/>
    <col min="2" max="2" width="14.44140625" style="257"/>
    <col min="3" max="3" width="11.5546875" style="257" customWidth="1"/>
    <col min="4" max="4" width="10.88671875" style="257" customWidth="1"/>
    <col min="5" max="5" width="16.6640625" style="257" customWidth="1"/>
    <col min="6" max="6" width="5.33203125" style="257" customWidth="1"/>
    <col min="7" max="7" width="6.5546875" style="257" customWidth="1"/>
    <col min="8" max="8" width="13.5546875" style="257" customWidth="1"/>
    <col min="9" max="9" width="10.88671875" style="257" customWidth="1"/>
    <col min="10" max="10" width="38.6640625" style="257" customWidth="1"/>
    <col min="11" max="11" width="9.109375" style="257" hidden="1" customWidth="1"/>
    <col min="12" max="13" width="0" style="257" hidden="1" customWidth="1"/>
    <col min="14" max="15" width="0" style="387" hidden="1" customWidth="1"/>
    <col min="16" max="17" width="0" style="388" hidden="1" customWidth="1"/>
    <col min="18" max="19" width="0" style="387" hidden="1" customWidth="1"/>
    <col min="20" max="21" width="0" style="389" hidden="1" customWidth="1"/>
    <col min="22" max="25" width="0" style="387" hidden="1" customWidth="1"/>
    <col min="26" max="29" width="0" style="390" hidden="1" customWidth="1"/>
    <col min="30" max="33" width="0" style="387" hidden="1" customWidth="1"/>
    <col min="34" max="37" width="0" style="389" hidden="1" customWidth="1"/>
    <col min="38" max="41" width="0" style="387" hidden="1" customWidth="1"/>
    <col min="42" max="45" width="0" style="389" hidden="1" customWidth="1"/>
    <col min="46" max="49" width="0" style="387" hidden="1" customWidth="1"/>
    <col min="50" max="53" width="0" style="389" hidden="1" customWidth="1"/>
    <col min="54" max="57" width="0" style="387" hidden="1" customWidth="1"/>
    <col min="58" max="67" width="0" style="257" hidden="1" customWidth="1"/>
    <col min="68" max="16384" width="14.44140625" style="257"/>
  </cols>
  <sheetData>
    <row r="1" spans="1:57" ht="18" customHeight="1">
      <c r="A1" s="5"/>
      <c r="B1" s="6"/>
      <c r="C1" s="9" t="s">
        <v>1066</v>
      </c>
      <c r="H1" s="9"/>
      <c r="I1" s="9"/>
      <c r="J1" s="9"/>
      <c r="K1" s="263"/>
      <c r="L1" s="9"/>
      <c r="M1" s="9"/>
      <c r="N1" s="391"/>
      <c r="O1" s="391"/>
      <c r="P1" s="392"/>
      <c r="Q1" s="392"/>
      <c r="R1" s="391"/>
      <c r="S1" s="391"/>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57"/>
      <c r="AZ1" s="257"/>
      <c r="BA1" s="257"/>
      <c r="BB1" s="257"/>
      <c r="BC1" s="257"/>
      <c r="BD1" s="257"/>
      <c r="BE1" s="257"/>
    </row>
    <row r="2" spans="1:57" ht="18" customHeight="1">
      <c r="A2" s="11"/>
      <c r="B2" s="12"/>
      <c r="C2" s="9" t="s">
        <v>1067</v>
      </c>
      <c r="D2" s="12"/>
      <c r="E2" s="12"/>
      <c r="F2" s="16"/>
      <c r="G2" s="16"/>
      <c r="H2" s="16"/>
      <c r="I2" s="16"/>
      <c r="J2" s="16"/>
      <c r="K2" s="28"/>
      <c r="L2" s="16"/>
      <c r="M2" s="16"/>
      <c r="N2" s="393"/>
      <c r="O2" s="393"/>
      <c r="P2" s="394"/>
      <c r="Q2" s="394"/>
      <c r="T2" s="257"/>
      <c r="U2" s="257"/>
      <c r="V2" s="257"/>
      <c r="W2" s="257"/>
      <c r="X2" s="257"/>
      <c r="Y2" s="257"/>
      <c r="Z2" s="257"/>
      <c r="AA2" s="257"/>
      <c r="AB2" s="257"/>
      <c r="AC2" s="257"/>
      <c r="AD2" s="257"/>
      <c r="AE2" s="257"/>
      <c r="AF2" s="257"/>
      <c r="AG2" s="257"/>
      <c r="AH2" s="257"/>
      <c r="AI2" s="257"/>
      <c r="AJ2" s="257"/>
      <c r="AK2" s="257"/>
      <c r="AL2" s="257"/>
      <c r="AM2" s="257"/>
      <c r="AN2" s="257"/>
      <c r="AO2" s="257"/>
      <c r="AP2" s="257"/>
      <c r="AQ2" s="257"/>
      <c r="AR2" s="257"/>
      <c r="AS2" s="257"/>
      <c r="AT2" s="257"/>
      <c r="AU2" s="257"/>
      <c r="AV2" s="257"/>
      <c r="AW2" s="257"/>
      <c r="AX2" s="257"/>
      <c r="AY2" s="257"/>
      <c r="AZ2" s="257"/>
      <c r="BA2" s="257"/>
      <c r="BB2" s="257"/>
      <c r="BC2" s="257"/>
      <c r="BD2" s="257"/>
      <c r="BE2" s="257"/>
    </row>
    <row r="3" spans="1:57" ht="18" customHeight="1">
      <c r="C3" s="9" t="s">
        <v>1068</v>
      </c>
      <c r="D3" s="9"/>
      <c r="E3" s="9"/>
      <c r="F3" s="9"/>
      <c r="G3" s="9"/>
      <c r="H3" s="9"/>
      <c r="I3" s="9"/>
      <c r="J3" s="9"/>
      <c r="K3" s="9"/>
      <c r="L3" s="9"/>
    </row>
    <row r="4" spans="1:57" ht="17.25" customHeight="1" thickBot="1">
      <c r="C4" s="9"/>
      <c r="D4" s="9"/>
      <c r="E4" s="9"/>
      <c r="F4" s="9"/>
      <c r="G4" s="9"/>
      <c r="H4" s="9"/>
      <c r="I4" s="9"/>
      <c r="J4" s="9"/>
      <c r="K4" s="9"/>
      <c r="L4" s="9"/>
    </row>
    <row r="5" spans="1:57" ht="16.2" thickBot="1">
      <c r="A5" s="701" t="s">
        <v>1052</v>
      </c>
      <c r="B5" s="702"/>
      <c r="C5" s="702"/>
      <c r="D5" s="702"/>
      <c r="E5" s="716"/>
      <c r="F5" s="525"/>
      <c r="G5" s="701" t="s">
        <v>1053</v>
      </c>
      <c r="H5" s="702"/>
      <c r="I5" s="702"/>
      <c r="J5" s="702"/>
      <c r="K5" s="702"/>
      <c r="L5" s="702"/>
      <c r="M5" s="716"/>
    </row>
    <row r="6" spans="1:57" ht="4.5" customHeight="1" thickBot="1">
      <c r="A6" s="526"/>
      <c r="B6" s="525"/>
      <c r="C6" s="527"/>
      <c r="D6" s="527"/>
      <c r="E6" s="525"/>
      <c r="F6" s="525"/>
      <c r="G6" s="525"/>
      <c r="H6" s="525"/>
      <c r="I6" s="525"/>
      <c r="J6" s="525"/>
      <c r="K6" s="525"/>
      <c r="L6" s="525"/>
      <c r="M6" s="525"/>
    </row>
    <row r="7" spans="1:57" ht="14.4" thickBot="1">
      <c r="A7" s="544" t="s">
        <v>1054</v>
      </c>
      <c r="B7" s="717">
        <f>'invulblad VS'!B2</f>
        <v>0</v>
      </c>
      <c r="C7" s="717"/>
      <c r="D7" s="717"/>
      <c r="E7" s="718"/>
      <c r="F7" s="528"/>
      <c r="G7" s="703" t="s">
        <v>902</v>
      </c>
      <c r="H7" s="704"/>
      <c r="I7" s="704"/>
      <c r="J7" s="541">
        <f>'invulblad VS'!B43</f>
        <v>0</v>
      </c>
      <c r="K7" s="540"/>
      <c r="L7" s="719" t="s">
        <v>1055</v>
      </c>
      <c r="M7" s="720"/>
    </row>
    <row r="8" spans="1:57" ht="13.8">
      <c r="A8" s="545" t="s">
        <v>878</v>
      </c>
      <c r="B8" s="723">
        <f>'invulblad VS'!B5</f>
        <v>0</v>
      </c>
      <c r="C8" s="717"/>
      <c r="D8" s="717"/>
      <c r="E8" s="718"/>
      <c r="F8" s="528"/>
      <c r="G8" s="705" t="s">
        <v>1056</v>
      </c>
      <c r="H8" s="706"/>
      <c r="I8" s="706"/>
      <c r="J8" s="542">
        <f>'invulblad VS'!B40</f>
        <v>0</v>
      </c>
      <c r="K8" s="540"/>
      <c r="L8" s="721"/>
      <c r="M8" s="722"/>
    </row>
    <row r="9" spans="1:57" ht="13.8">
      <c r="A9" s="545" t="s">
        <v>1057</v>
      </c>
      <c r="B9" s="724">
        <f>'invulblad VS'!B3</f>
        <v>0</v>
      </c>
      <c r="C9" s="724"/>
      <c r="D9" s="724"/>
      <c r="E9" s="725"/>
      <c r="F9" s="528"/>
      <c r="G9" s="705" t="s">
        <v>1058</v>
      </c>
      <c r="H9" s="706"/>
      <c r="I9" s="706"/>
      <c r="J9" s="543">
        <f>'invulblad VS'!B42</f>
        <v>0</v>
      </c>
      <c r="K9" s="540"/>
      <c r="L9" s="726">
        <f>[1]Voorblad!C140</f>
        <v>0</v>
      </c>
      <c r="M9" s="727"/>
    </row>
    <row r="10" spans="1:57" ht="13.8">
      <c r="A10" s="545" t="s">
        <v>974</v>
      </c>
      <c r="B10" s="724">
        <f>'invulblad VS'!B4</f>
        <v>0</v>
      </c>
      <c r="C10" s="724"/>
      <c r="D10" s="724"/>
      <c r="E10" s="725"/>
      <c r="F10" s="528"/>
      <c r="G10" s="705" t="s">
        <v>1059</v>
      </c>
      <c r="H10" s="706"/>
      <c r="I10" s="706"/>
      <c r="J10" s="542">
        <f>'invulblad VS'!E46</f>
        <v>150</v>
      </c>
      <c r="K10" s="540"/>
      <c r="L10" s="728" t="s">
        <v>1060</v>
      </c>
      <c r="M10" s="729"/>
    </row>
    <row r="11" spans="1:57" ht="16.5" customHeight="1">
      <c r="A11" s="545" t="s">
        <v>973</v>
      </c>
      <c r="B11" s="724">
        <f>'invulblad VS'!F3</f>
        <v>0</v>
      </c>
      <c r="C11" s="724"/>
      <c r="D11" s="724"/>
      <c r="E11" s="725"/>
      <c r="F11" s="528"/>
      <c r="G11" s="707" t="s">
        <v>1061</v>
      </c>
      <c r="H11" s="708"/>
      <c r="I11" s="708"/>
      <c r="J11" s="699"/>
      <c r="K11" s="536"/>
      <c r="L11" s="730">
        <f>[1]Voorblad!C141</f>
        <v>0</v>
      </c>
      <c r="M11" s="731"/>
    </row>
    <row r="12" spans="1:57" ht="13.8">
      <c r="A12" s="545" t="s">
        <v>1062</v>
      </c>
      <c r="B12" s="732">
        <f>'invulblad VS'!D9</f>
        <v>0</v>
      </c>
      <c r="C12" s="732"/>
      <c r="D12" s="732"/>
      <c r="E12" s="733"/>
      <c r="F12" s="528"/>
      <c r="G12" s="707"/>
      <c r="H12" s="708"/>
      <c r="I12" s="708"/>
      <c r="J12" s="699"/>
      <c r="K12" s="536"/>
      <c r="L12" s="734" t="s">
        <v>1063</v>
      </c>
      <c r="M12" s="735"/>
    </row>
    <row r="13" spans="1:57" ht="14.4" thickBot="1">
      <c r="A13" s="546" t="s">
        <v>1064</v>
      </c>
      <c r="B13" s="736">
        <f>'invulblad VS'!D8</f>
        <v>0</v>
      </c>
      <c r="C13" s="736"/>
      <c r="D13" s="736"/>
      <c r="E13" s="737"/>
      <c r="F13" s="528"/>
      <c r="G13" s="709"/>
      <c r="H13" s="710"/>
      <c r="I13" s="710"/>
      <c r="J13" s="700"/>
      <c r="K13" s="536"/>
      <c r="L13" s="738">
        <f>[1]Voorblad!E126</f>
        <v>0</v>
      </c>
      <c r="M13" s="739"/>
    </row>
    <row r="14" spans="1:57" ht="6" customHeight="1" thickBot="1">
      <c r="A14" s="529"/>
      <c r="B14" s="530"/>
      <c r="C14" s="531"/>
      <c r="D14" s="531"/>
      <c r="E14" s="532"/>
      <c r="F14" s="532"/>
      <c r="G14" s="532"/>
      <c r="H14" s="354"/>
      <c r="I14" s="533"/>
      <c r="J14" s="534"/>
      <c r="K14" s="534"/>
      <c r="L14" s="535"/>
      <c r="M14" s="535"/>
    </row>
    <row r="15" spans="1:57" ht="16.2" thickBot="1">
      <c r="A15" s="701" t="s">
        <v>1065</v>
      </c>
      <c r="B15" s="702"/>
      <c r="C15" s="702"/>
      <c r="D15" s="702"/>
      <c r="E15" s="702"/>
      <c r="F15" s="702"/>
      <c r="G15" s="702"/>
      <c r="H15" s="702"/>
      <c r="I15" s="702"/>
      <c r="J15" s="702"/>
      <c r="K15" s="702"/>
      <c r="L15" s="702"/>
      <c r="M15" s="702"/>
    </row>
    <row r="16" spans="1:57" ht="11.25" customHeight="1" thickBot="1">
      <c r="A16" s="370"/>
      <c r="B16" s="522"/>
      <c r="C16" s="523" t="s">
        <v>1051</v>
      </c>
      <c r="D16" s="713"/>
      <c r="E16" s="713"/>
      <c r="F16" s="713"/>
      <c r="G16" s="713"/>
      <c r="H16" s="713"/>
      <c r="I16" s="713"/>
      <c r="J16" s="713"/>
      <c r="K16" s="713"/>
      <c r="L16" s="713"/>
      <c r="M16" s="713"/>
    </row>
    <row r="17" spans="1:13" ht="18.75" customHeight="1">
      <c r="A17" s="691" t="s">
        <v>1069</v>
      </c>
      <c r="B17" s="692"/>
      <c r="C17" s="692"/>
      <c r="D17" s="692"/>
      <c r="E17" s="565" t="s">
        <v>49</v>
      </c>
      <c r="F17" s="689" t="s">
        <v>914</v>
      </c>
      <c r="G17" s="689"/>
      <c r="H17" s="565" t="s">
        <v>52</v>
      </c>
      <c r="I17" s="566" t="s">
        <v>914</v>
      </c>
      <c r="J17" s="539"/>
    </row>
    <row r="18" spans="1:13" ht="15.75" customHeight="1">
      <c r="A18" s="714" t="s">
        <v>58</v>
      </c>
      <c r="B18" s="715"/>
      <c r="C18" s="715"/>
      <c r="D18" s="715"/>
      <c r="E18" s="557" t="s">
        <v>70</v>
      </c>
      <c r="F18" s="682">
        <f>'invulblad VS'!D15</f>
        <v>0</v>
      </c>
      <c r="G18" s="682"/>
      <c r="H18" s="557" t="s">
        <v>73</v>
      </c>
      <c r="I18" s="567">
        <f>'invulblad VS'!F15</f>
        <v>0</v>
      </c>
      <c r="J18" s="548"/>
      <c r="K18" s="524"/>
      <c r="L18" s="524"/>
      <c r="M18" s="524"/>
    </row>
    <row r="19" spans="1:13" ht="15.75" customHeight="1">
      <c r="A19" s="714" t="s">
        <v>75</v>
      </c>
      <c r="B19" s="715"/>
      <c r="C19" s="715"/>
      <c r="D19" s="715"/>
      <c r="E19" s="557" t="s">
        <v>86</v>
      </c>
      <c r="F19" s="682">
        <f>'invulblad VS'!D16</f>
        <v>0</v>
      </c>
      <c r="G19" s="682"/>
      <c r="H19" s="557" t="s">
        <v>98</v>
      </c>
      <c r="I19" s="567">
        <f>'invulblad VS'!F16</f>
        <v>0</v>
      </c>
      <c r="J19" s="539"/>
    </row>
    <row r="20" spans="1:13" ht="15.75" customHeight="1">
      <c r="A20" s="714" t="s">
        <v>102</v>
      </c>
      <c r="B20" s="715"/>
      <c r="C20" s="715"/>
      <c r="D20" s="715"/>
      <c r="E20" s="557" t="s">
        <v>114</v>
      </c>
      <c r="F20" s="682">
        <f>'invulblad VS'!D17</f>
        <v>0</v>
      </c>
      <c r="G20" s="682"/>
      <c r="H20" s="557" t="s">
        <v>117</v>
      </c>
      <c r="I20" s="567">
        <f>'invulblad VS'!F17</f>
        <v>0</v>
      </c>
      <c r="J20" s="539"/>
    </row>
    <row r="21" spans="1:13" ht="15.75" customHeight="1" thickBot="1">
      <c r="A21" s="711" t="s">
        <v>121</v>
      </c>
      <c r="B21" s="712"/>
      <c r="C21" s="712"/>
      <c r="D21" s="712"/>
      <c r="E21" s="564" t="s">
        <v>128</v>
      </c>
      <c r="F21" s="682">
        <f>'invulblad VS'!D18</f>
        <v>0</v>
      </c>
      <c r="G21" s="682"/>
      <c r="H21" s="564" t="s">
        <v>137</v>
      </c>
      <c r="I21" s="567">
        <f>'invulblad VS'!F18</f>
        <v>0</v>
      </c>
      <c r="J21" s="539"/>
    </row>
    <row r="22" spans="1:13" ht="9" customHeight="1" thickBot="1">
      <c r="A22" s="537"/>
      <c r="B22" s="386"/>
      <c r="C22" s="539"/>
      <c r="D22" s="539"/>
      <c r="E22" s="538"/>
      <c r="F22" s="553"/>
      <c r="G22" s="554"/>
      <c r="H22" s="555"/>
      <c r="I22" s="556"/>
      <c r="J22" s="539"/>
    </row>
    <row r="23" spans="1:13" ht="18" customHeight="1" thickBot="1">
      <c r="A23" s="679" t="s">
        <v>1071</v>
      </c>
      <c r="B23" s="680"/>
      <c r="C23" s="680"/>
      <c r="D23" s="681"/>
      <c r="E23" s="568">
        <f>'invulblad VS'!C19</f>
        <v>0</v>
      </c>
      <c r="F23" s="697" t="s">
        <v>914</v>
      </c>
      <c r="G23" s="698"/>
      <c r="H23" s="547"/>
      <c r="I23" s="539"/>
      <c r="J23" s="539"/>
    </row>
    <row r="24" spans="1:13" ht="9.75" customHeight="1" thickBot="1">
      <c r="A24" s="537"/>
      <c r="B24" s="386"/>
      <c r="C24" s="244"/>
      <c r="D24" s="244"/>
      <c r="E24" s="244"/>
      <c r="F24" s="244"/>
      <c r="G24" s="539"/>
      <c r="H24" s="539"/>
      <c r="I24" s="539"/>
      <c r="J24" s="539"/>
    </row>
    <row r="25" spans="1:13" ht="19.5" customHeight="1">
      <c r="A25" s="691" t="s">
        <v>1070</v>
      </c>
      <c r="B25" s="692"/>
      <c r="C25" s="692"/>
      <c r="D25" s="692"/>
      <c r="E25" s="558" t="s">
        <v>156</v>
      </c>
      <c r="F25" s="689" t="s">
        <v>914</v>
      </c>
      <c r="G25" s="690"/>
      <c r="H25" s="549"/>
      <c r="I25" s="539"/>
      <c r="J25" s="539"/>
    </row>
    <row r="26" spans="1:13" ht="15.75" customHeight="1">
      <c r="A26" s="686" t="s">
        <v>159</v>
      </c>
      <c r="B26" s="687"/>
      <c r="C26" s="687"/>
      <c r="D26" s="688"/>
      <c r="E26" s="557" t="s">
        <v>161</v>
      </c>
      <c r="F26" s="682">
        <f>'invulblad VS'!D22</f>
        <v>0</v>
      </c>
      <c r="G26" s="683"/>
      <c r="H26" s="549"/>
      <c r="I26" s="539"/>
      <c r="J26" s="539"/>
    </row>
    <row r="27" spans="1:13" ht="15.75" customHeight="1">
      <c r="A27" s="686" t="s">
        <v>163</v>
      </c>
      <c r="B27" s="687"/>
      <c r="C27" s="687"/>
      <c r="D27" s="688"/>
      <c r="E27" s="557" t="s">
        <v>166</v>
      </c>
      <c r="F27" s="682">
        <f>'invulblad VS'!D23</f>
        <v>0</v>
      </c>
      <c r="G27" s="683"/>
      <c r="H27" s="549"/>
      <c r="I27" s="539"/>
      <c r="J27" s="539"/>
    </row>
    <row r="28" spans="1:13" ht="15.75" customHeight="1">
      <c r="A28" s="686" t="s">
        <v>175</v>
      </c>
      <c r="B28" s="687"/>
      <c r="C28" s="687"/>
      <c r="D28" s="688"/>
      <c r="E28" s="557" t="s">
        <v>176</v>
      </c>
      <c r="F28" s="682">
        <f>'invulblad VS'!D24</f>
        <v>0</v>
      </c>
      <c r="G28" s="683"/>
      <c r="H28" s="549"/>
      <c r="I28" s="539"/>
      <c r="J28" s="539"/>
    </row>
    <row r="29" spans="1:13" ht="15.75" customHeight="1">
      <c r="A29" s="686" t="s">
        <v>179</v>
      </c>
      <c r="B29" s="687"/>
      <c r="C29" s="687"/>
      <c r="D29" s="688"/>
      <c r="E29" s="557" t="s">
        <v>181</v>
      </c>
      <c r="F29" s="682">
        <f>'invulblad VS'!D25</f>
        <v>0</v>
      </c>
      <c r="G29" s="683"/>
      <c r="H29" s="549"/>
      <c r="I29" s="539"/>
      <c r="J29" s="539"/>
    </row>
    <row r="30" spans="1:13" ht="7.5" customHeight="1">
      <c r="A30" s="559"/>
      <c r="B30" s="386"/>
      <c r="C30" s="539"/>
      <c r="D30" s="539"/>
      <c r="E30" s="244"/>
      <c r="F30" s="553"/>
      <c r="G30" s="560"/>
      <c r="H30" s="549"/>
      <c r="I30" s="539"/>
      <c r="J30" s="539"/>
    </row>
    <row r="31" spans="1:13" ht="18.75" customHeight="1" thickBot="1">
      <c r="A31" s="695" t="s">
        <v>1072</v>
      </c>
      <c r="B31" s="696"/>
      <c r="C31" s="696"/>
      <c r="D31" s="696"/>
      <c r="E31" s="561">
        <f>'invulblad VS'!C26</f>
        <v>0</v>
      </c>
      <c r="F31" s="693" t="s">
        <v>914</v>
      </c>
      <c r="G31" s="694"/>
      <c r="H31" s="549"/>
      <c r="I31" s="539"/>
      <c r="J31" s="539"/>
    </row>
    <row r="32" spans="1:13" ht="9.75" customHeight="1" thickBot="1">
      <c r="A32" s="537"/>
      <c r="B32" s="386"/>
      <c r="C32" s="386"/>
      <c r="D32" s="244"/>
      <c r="E32" s="244"/>
      <c r="F32" s="244"/>
      <c r="G32" s="532"/>
      <c r="H32" s="354"/>
      <c r="I32" s="533"/>
      <c r="J32" s="534"/>
      <c r="K32" s="534"/>
      <c r="L32" s="535"/>
      <c r="M32" s="535"/>
    </row>
    <row r="33" spans="1:17" ht="21" customHeight="1">
      <c r="A33" s="691" t="s">
        <v>1073</v>
      </c>
      <c r="B33" s="692"/>
      <c r="C33" s="692"/>
      <c r="D33" s="692"/>
      <c r="E33" s="558" t="s">
        <v>156</v>
      </c>
      <c r="F33" s="689" t="s">
        <v>914</v>
      </c>
      <c r="G33" s="690"/>
      <c r="H33" s="539"/>
      <c r="I33" s="539"/>
      <c r="J33" s="539"/>
      <c r="K33" s="1"/>
    </row>
    <row r="34" spans="1:17" ht="15.75" customHeight="1" thickBot="1">
      <c r="A34" s="562" t="s">
        <v>195</v>
      </c>
      <c r="B34" s="563"/>
      <c r="C34" s="563"/>
      <c r="D34" s="564"/>
      <c r="E34" s="564" t="s">
        <v>204</v>
      </c>
      <c r="F34" s="684">
        <f>'invulblad VS'!F29</f>
        <v>0</v>
      </c>
      <c r="G34" s="685"/>
      <c r="H34" s="539"/>
      <c r="I34" s="539"/>
      <c r="J34" s="539"/>
      <c r="K34" s="1"/>
    </row>
    <row r="35" spans="1:17">
      <c r="A35" s="539"/>
      <c r="B35" s="539"/>
      <c r="C35" s="539"/>
      <c r="D35" s="539"/>
      <c r="E35" s="539"/>
      <c r="F35" s="539"/>
      <c r="G35" s="539"/>
      <c r="H35" s="539"/>
      <c r="I35" s="539"/>
      <c r="J35" s="539"/>
      <c r="K35" s="1"/>
    </row>
    <row r="36" spans="1:17">
      <c r="A36" s="130"/>
      <c r="B36" s="537"/>
      <c r="C36" s="386"/>
      <c r="D36" s="386"/>
      <c r="E36" s="244"/>
      <c r="F36" s="244"/>
      <c r="G36" s="244"/>
      <c r="H36" s="552"/>
      <c r="I36" s="552"/>
      <c r="J36" s="552"/>
      <c r="K36" s="28"/>
      <c r="L36" s="16"/>
      <c r="M36" s="16"/>
      <c r="N36" s="393"/>
      <c r="O36" s="393"/>
      <c r="P36" s="394"/>
      <c r="Q36" s="394"/>
    </row>
    <row r="37" spans="1:17">
      <c r="A37" s="569" t="s">
        <v>156</v>
      </c>
      <c r="B37" s="570"/>
      <c r="C37" s="571" t="s">
        <v>215</v>
      </c>
      <c r="D37" s="572"/>
      <c r="E37" s="572"/>
      <c r="F37" s="573"/>
      <c r="G37" s="573"/>
      <c r="H37" s="573"/>
      <c r="I37" s="573"/>
      <c r="J37" s="573"/>
      <c r="K37" s="28"/>
      <c r="L37" s="16"/>
      <c r="M37" s="16"/>
      <c r="N37" s="393"/>
      <c r="O37" s="393"/>
      <c r="P37" s="394"/>
      <c r="Q37" s="394"/>
    </row>
    <row r="38" spans="1:17">
      <c r="A38" s="574"/>
      <c r="B38" s="570"/>
      <c r="C38" s="571" t="s">
        <v>228</v>
      </c>
      <c r="D38" s="575"/>
      <c r="E38" s="575"/>
      <c r="F38" s="573"/>
      <c r="G38" s="573"/>
      <c r="H38" s="573"/>
      <c r="I38" s="573"/>
      <c r="J38" s="573"/>
      <c r="K38" s="28"/>
      <c r="L38" s="16"/>
      <c r="M38" s="16"/>
      <c r="N38" s="393"/>
      <c r="O38" s="393"/>
      <c r="P38" s="394"/>
      <c r="Q38" s="394"/>
    </row>
    <row r="39" spans="1:17">
      <c r="A39" s="574"/>
      <c r="B39" s="576"/>
      <c r="C39" s="571" t="s">
        <v>234</v>
      </c>
      <c r="D39" s="572"/>
      <c r="E39" s="572"/>
      <c r="F39" s="573"/>
      <c r="G39" s="573"/>
      <c r="H39" s="573"/>
      <c r="I39" s="573"/>
      <c r="J39" s="573"/>
      <c r="K39" s="28"/>
      <c r="L39" s="16"/>
      <c r="M39" s="16"/>
      <c r="N39" s="393"/>
      <c r="O39" s="393"/>
      <c r="P39" s="394"/>
      <c r="Q39" s="394"/>
    </row>
    <row r="40" spans="1:17">
      <c r="A40" s="574"/>
      <c r="B40" s="576"/>
      <c r="C40" s="571"/>
      <c r="D40" s="572"/>
      <c r="E40" s="572"/>
      <c r="F40" s="573"/>
      <c r="G40" s="573"/>
      <c r="H40" s="573"/>
      <c r="I40" s="573"/>
      <c r="J40" s="573"/>
      <c r="K40" s="28"/>
      <c r="L40" s="16"/>
      <c r="M40" s="16"/>
      <c r="N40" s="393"/>
      <c r="O40" s="393"/>
      <c r="P40" s="394"/>
      <c r="Q40" s="394"/>
    </row>
    <row r="41" spans="1:17">
      <c r="A41" s="569" t="s">
        <v>235</v>
      </c>
      <c r="B41" s="577"/>
      <c r="C41" s="571" t="s">
        <v>236</v>
      </c>
      <c r="D41" s="572"/>
      <c r="E41" s="572"/>
      <c r="F41" s="577"/>
      <c r="G41" s="577"/>
      <c r="H41" s="573"/>
      <c r="I41" s="573"/>
      <c r="J41" s="573"/>
      <c r="K41" s="28"/>
      <c r="L41" s="16"/>
      <c r="M41" s="16"/>
      <c r="N41" s="393"/>
      <c r="O41" s="393"/>
      <c r="P41" s="394"/>
      <c r="Q41" s="394"/>
    </row>
    <row r="42" spans="1:17">
      <c r="A42" s="569"/>
      <c r="B42" s="577"/>
      <c r="C42" s="571" t="s">
        <v>241</v>
      </c>
      <c r="D42" s="572"/>
      <c r="E42" s="572"/>
      <c r="F42" s="577"/>
      <c r="G42" s="577"/>
      <c r="H42" s="573"/>
      <c r="I42" s="573"/>
      <c r="J42" s="573"/>
      <c r="K42" s="28"/>
      <c r="L42" s="16"/>
      <c r="M42" s="16"/>
      <c r="N42" s="393"/>
      <c r="O42" s="393"/>
      <c r="P42" s="394"/>
      <c r="Q42" s="394"/>
    </row>
    <row r="43" spans="1:17">
      <c r="A43" s="578"/>
      <c r="B43" s="579"/>
      <c r="C43" s="571" t="s">
        <v>244</v>
      </c>
      <c r="D43" s="575"/>
      <c r="E43" s="575"/>
      <c r="F43" s="577"/>
      <c r="G43" s="577"/>
      <c r="H43" s="577"/>
      <c r="I43" s="577"/>
      <c r="J43" s="577"/>
      <c r="K43" s="1"/>
    </row>
    <row r="44" spans="1:17">
      <c r="A44" s="578"/>
      <c r="B44" s="579"/>
      <c r="C44" s="571"/>
      <c r="D44" s="575"/>
      <c r="E44" s="575"/>
      <c r="F44" s="577"/>
      <c r="G44" s="577"/>
      <c r="H44" s="577"/>
      <c r="I44" s="577"/>
      <c r="J44" s="577"/>
      <c r="K44" s="1"/>
    </row>
    <row r="45" spans="1:17">
      <c r="A45" s="569" t="s">
        <v>1042</v>
      </c>
      <c r="B45" s="579"/>
      <c r="C45" s="580" t="s">
        <v>245</v>
      </c>
      <c r="D45" s="575"/>
      <c r="E45" s="575"/>
      <c r="F45" s="577"/>
      <c r="G45" s="577"/>
      <c r="H45" s="577"/>
      <c r="I45" s="577"/>
      <c r="J45" s="577"/>
      <c r="K45" s="1"/>
    </row>
    <row r="46" spans="1:17">
      <c r="A46" s="578"/>
      <c r="B46" s="579"/>
      <c r="C46" s="571" t="s">
        <v>249</v>
      </c>
      <c r="D46" s="575"/>
      <c r="E46" s="575"/>
      <c r="F46" s="577"/>
      <c r="G46" s="577"/>
      <c r="H46" s="577"/>
      <c r="I46" s="577"/>
      <c r="J46" s="577"/>
      <c r="K46" s="1"/>
    </row>
    <row r="47" spans="1:17">
      <c r="A47" s="570"/>
      <c r="B47" s="579"/>
      <c r="C47" s="571" t="s">
        <v>253</v>
      </c>
      <c r="D47" s="581"/>
      <c r="E47" s="582"/>
      <c r="F47" s="577"/>
      <c r="G47" s="577"/>
      <c r="H47" s="577"/>
      <c r="I47" s="577"/>
      <c r="J47" s="577"/>
      <c r="K47" s="1"/>
    </row>
    <row r="48" spans="1:17">
      <c r="A48" s="572"/>
      <c r="B48" s="572"/>
      <c r="C48" s="573"/>
      <c r="D48" s="573"/>
      <c r="E48" s="582"/>
      <c r="F48" s="577"/>
      <c r="G48" s="577"/>
      <c r="H48" s="577"/>
      <c r="I48" s="577"/>
      <c r="J48" s="577"/>
      <c r="K48" s="1"/>
    </row>
    <row r="49" spans="1:57">
      <c r="A49" s="578"/>
      <c r="B49" s="579"/>
      <c r="C49" s="580" t="s">
        <v>272</v>
      </c>
      <c r="D49" s="575"/>
      <c r="E49" s="575"/>
      <c r="F49" s="577"/>
      <c r="G49" s="577"/>
      <c r="H49" s="577"/>
      <c r="I49" s="577"/>
      <c r="J49" s="577"/>
    </row>
    <row r="50" spans="1:57">
      <c r="A50" s="569" t="s">
        <v>274</v>
      </c>
      <c r="B50" s="577"/>
      <c r="C50" s="571" t="s">
        <v>275</v>
      </c>
      <c r="D50" s="575"/>
      <c r="E50" s="575"/>
      <c r="F50" s="577"/>
      <c r="G50" s="577"/>
      <c r="H50" s="577"/>
      <c r="I50" s="577"/>
      <c r="J50" s="577"/>
    </row>
    <row r="51" spans="1:57">
      <c r="A51" s="578"/>
      <c r="B51" s="579"/>
      <c r="C51" s="571" t="s">
        <v>276</v>
      </c>
      <c r="D51" s="575"/>
      <c r="E51" s="575"/>
      <c r="F51" s="577"/>
      <c r="G51" s="577"/>
      <c r="H51" s="577"/>
      <c r="I51" s="577"/>
      <c r="J51" s="577"/>
    </row>
    <row r="52" spans="1:57">
      <c r="A52" s="578"/>
      <c r="B52" s="579"/>
      <c r="C52" s="571" t="s">
        <v>277</v>
      </c>
      <c r="D52" s="575"/>
      <c r="E52" s="575"/>
      <c r="F52" s="577"/>
      <c r="G52" s="577"/>
      <c r="H52" s="577"/>
      <c r="I52" s="577"/>
      <c r="J52" s="577"/>
    </row>
    <row r="53" spans="1:57">
      <c r="A53" s="578"/>
      <c r="B53" s="579"/>
      <c r="C53" s="583"/>
      <c r="D53" s="575"/>
      <c r="E53" s="575"/>
      <c r="F53" s="577"/>
      <c r="G53" s="577"/>
      <c r="H53" s="577"/>
      <c r="I53" s="577"/>
      <c r="J53" s="577"/>
    </row>
    <row r="54" spans="1:57">
      <c r="A54" s="584" t="s">
        <v>1075</v>
      </c>
      <c r="B54" s="579"/>
      <c r="C54" s="585" t="s">
        <v>284</v>
      </c>
      <c r="D54" s="575"/>
      <c r="E54" s="575"/>
      <c r="F54" s="577"/>
      <c r="G54" s="577"/>
      <c r="H54" s="577"/>
      <c r="I54" s="577"/>
      <c r="J54" s="577"/>
    </row>
    <row r="55" spans="1:57">
      <c r="A55" s="578"/>
      <c r="B55" s="579"/>
      <c r="C55" s="585" t="s">
        <v>292</v>
      </c>
      <c r="D55" s="575"/>
      <c r="E55" s="575"/>
      <c r="F55" s="577"/>
      <c r="G55" s="577"/>
      <c r="H55" s="577"/>
      <c r="I55" s="577"/>
      <c r="J55" s="577"/>
    </row>
    <row r="56" spans="1:57">
      <c r="A56" s="578"/>
      <c r="B56" s="579"/>
      <c r="C56" s="585" t="s">
        <v>294</v>
      </c>
      <c r="D56" s="575"/>
      <c r="E56" s="575"/>
      <c r="F56" s="577"/>
      <c r="G56" s="577"/>
      <c r="H56" s="577"/>
      <c r="I56" s="577"/>
      <c r="J56" s="577"/>
    </row>
    <row r="57" spans="1:57">
      <c r="A57" s="578"/>
      <c r="B57" s="579"/>
      <c r="C57" s="585" t="s">
        <v>295</v>
      </c>
      <c r="D57" s="575"/>
      <c r="E57" s="575"/>
      <c r="F57" s="577"/>
      <c r="G57" s="577"/>
      <c r="H57" s="577"/>
      <c r="I57" s="577"/>
      <c r="J57" s="577"/>
    </row>
    <row r="58" spans="1:57">
      <c r="A58" s="578"/>
      <c r="B58" s="579"/>
      <c r="C58" s="585"/>
      <c r="D58" s="575"/>
      <c r="E58" s="575"/>
      <c r="F58" s="577"/>
      <c r="G58" s="577"/>
      <c r="H58" s="577"/>
      <c r="I58" s="577"/>
      <c r="J58" s="577"/>
    </row>
    <row r="59" spans="1:57">
      <c r="A59" s="574" t="s">
        <v>993</v>
      </c>
      <c r="B59" s="579"/>
      <c r="C59" s="571" t="s">
        <v>1074</v>
      </c>
      <c r="D59" s="575"/>
      <c r="E59" s="575"/>
      <c r="F59" s="577"/>
      <c r="G59" s="577"/>
      <c r="H59" s="577"/>
      <c r="I59" s="577"/>
      <c r="J59" s="577"/>
      <c r="K59" s="1"/>
    </row>
    <row r="60" spans="1:57">
      <c r="A60" s="574"/>
      <c r="B60" s="579"/>
      <c r="C60" s="571"/>
      <c r="D60" s="575"/>
      <c r="E60" s="575"/>
      <c r="F60" s="577"/>
      <c r="G60" s="577"/>
      <c r="H60" s="577"/>
      <c r="I60" s="577"/>
      <c r="J60" s="577"/>
      <c r="K60" s="1"/>
    </row>
    <row r="61" spans="1:57">
      <c r="A61" s="586" t="s">
        <v>24</v>
      </c>
      <c r="B61" s="577"/>
      <c r="C61" s="577"/>
      <c r="D61" s="572"/>
      <c r="E61" s="572"/>
      <c r="F61" s="573"/>
      <c r="G61" s="573"/>
      <c r="H61" s="573"/>
      <c r="I61" s="573"/>
      <c r="J61" s="573"/>
      <c r="K61" s="28"/>
      <c r="L61" s="16"/>
      <c r="M61" s="16"/>
      <c r="N61" s="393"/>
      <c r="O61" s="393"/>
      <c r="P61" s="394"/>
      <c r="Q61" s="394"/>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row>
    <row r="62" spans="1:57">
      <c r="A62" s="578"/>
      <c r="B62" s="579"/>
      <c r="C62" s="583"/>
      <c r="D62" s="579"/>
      <c r="E62" s="579"/>
      <c r="F62" s="577"/>
      <c r="G62" s="577"/>
      <c r="H62" s="577"/>
      <c r="I62" s="577"/>
      <c r="J62" s="577"/>
      <c r="K62" s="1"/>
    </row>
    <row r="63" spans="1:57">
      <c r="A63" s="578"/>
      <c r="B63" s="579"/>
      <c r="C63" s="583"/>
      <c r="D63" s="579"/>
      <c r="E63" s="579"/>
      <c r="F63" s="577"/>
      <c r="G63" s="577"/>
      <c r="H63" s="577"/>
      <c r="I63" s="577"/>
      <c r="J63" s="577"/>
      <c r="K63" s="1"/>
    </row>
    <row r="64" spans="1:57">
      <c r="A64" s="578"/>
      <c r="B64" s="579"/>
      <c r="C64" s="583"/>
      <c r="D64" s="579"/>
      <c r="E64" s="579"/>
      <c r="F64" s="577"/>
      <c r="G64" s="577"/>
      <c r="H64" s="577"/>
      <c r="I64" s="577"/>
      <c r="J64" s="577"/>
      <c r="K64" s="1"/>
    </row>
    <row r="65" spans="1:11">
      <c r="A65" s="578"/>
      <c r="B65" s="579"/>
      <c r="C65" s="583"/>
      <c r="D65" s="579"/>
      <c r="E65" s="579"/>
      <c r="F65" s="577"/>
      <c r="G65" s="577"/>
      <c r="H65" s="577"/>
      <c r="I65" s="577"/>
      <c r="J65" s="577"/>
      <c r="K65" s="1"/>
    </row>
    <row r="66" spans="1:11">
      <c r="A66" s="578"/>
      <c r="B66" s="579"/>
      <c r="C66" s="583"/>
      <c r="D66" s="579"/>
      <c r="E66" s="579"/>
      <c r="F66" s="577"/>
      <c r="G66" s="577"/>
      <c r="H66" s="577"/>
      <c r="I66" s="577"/>
      <c r="J66" s="577"/>
      <c r="K66" s="1"/>
    </row>
    <row r="67" spans="1:11">
      <c r="A67" s="578"/>
      <c r="B67" s="579"/>
      <c r="C67" s="583"/>
      <c r="D67" s="579"/>
      <c r="E67" s="579"/>
      <c r="F67" s="577"/>
      <c r="G67" s="577"/>
      <c r="H67" s="577"/>
      <c r="I67" s="577"/>
      <c r="J67" s="577"/>
      <c r="K67" s="1"/>
    </row>
    <row r="68" spans="1:11">
      <c r="A68" s="578"/>
      <c r="B68" s="579"/>
      <c r="C68" s="583"/>
      <c r="D68" s="579"/>
      <c r="E68" s="579"/>
      <c r="F68" s="577"/>
      <c r="G68" s="577"/>
      <c r="H68" s="577"/>
      <c r="I68" s="577"/>
      <c r="J68" s="577"/>
      <c r="K68" s="1"/>
    </row>
    <row r="69" spans="1:11">
      <c r="A69" s="578"/>
      <c r="B69" s="579"/>
      <c r="C69" s="583"/>
      <c r="D69" s="579"/>
      <c r="E69" s="579"/>
      <c r="F69" s="577"/>
      <c r="G69" s="577"/>
      <c r="H69" s="577"/>
      <c r="I69" s="577"/>
      <c r="J69" s="577"/>
      <c r="K69" s="1"/>
    </row>
    <row r="70" spans="1:11">
      <c r="A70" s="578"/>
      <c r="B70" s="579"/>
      <c r="C70" s="583"/>
      <c r="D70" s="579"/>
      <c r="E70" s="579"/>
      <c r="F70" s="577"/>
      <c r="G70" s="577"/>
      <c r="H70" s="577"/>
      <c r="I70" s="577"/>
      <c r="J70" s="577"/>
      <c r="K70" s="1"/>
    </row>
    <row r="71" spans="1:11">
      <c r="A71" s="578"/>
      <c r="B71" s="579"/>
      <c r="C71" s="583"/>
      <c r="D71" s="579"/>
      <c r="E71" s="579"/>
      <c r="F71" s="577"/>
      <c r="G71" s="577"/>
      <c r="H71" s="577"/>
      <c r="I71" s="577"/>
      <c r="J71" s="577"/>
      <c r="K71" s="1"/>
    </row>
    <row r="72" spans="1:11">
      <c r="A72" s="578"/>
      <c r="B72" s="579"/>
      <c r="C72" s="583"/>
      <c r="D72" s="579"/>
      <c r="E72" s="579"/>
      <c r="F72" s="577"/>
      <c r="G72" s="577"/>
      <c r="H72" s="577"/>
      <c r="I72" s="577"/>
      <c r="J72" s="577"/>
      <c r="K72" s="1"/>
    </row>
    <row r="73" spans="1:11">
      <c r="A73" s="578"/>
      <c r="B73" s="579"/>
      <c r="C73" s="583"/>
      <c r="D73" s="579"/>
      <c r="E73" s="579"/>
      <c r="F73" s="577"/>
      <c r="G73" s="577"/>
      <c r="H73" s="577"/>
      <c r="I73" s="577"/>
      <c r="J73" s="577"/>
      <c r="K73" s="1"/>
    </row>
    <row r="74" spans="1:11">
      <c r="A74" s="130"/>
      <c r="B74" s="550"/>
      <c r="C74" s="551"/>
      <c r="D74" s="550"/>
      <c r="E74" s="550"/>
      <c r="F74" s="539"/>
      <c r="G74" s="539"/>
      <c r="H74" s="539"/>
      <c r="I74" s="539"/>
      <c r="J74" s="539"/>
      <c r="K74" s="1"/>
    </row>
    <row r="75" spans="1:11">
      <c r="A75" s="130"/>
      <c r="B75" s="550"/>
      <c r="C75" s="551"/>
      <c r="D75" s="550"/>
      <c r="E75" s="550"/>
      <c r="F75" s="539"/>
      <c r="G75" s="539"/>
      <c r="H75" s="539"/>
      <c r="I75" s="539"/>
      <c r="J75" s="539"/>
      <c r="K75" s="1"/>
    </row>
    <row r="76" spans="1:11">
      <c r="A76" s="130"/>
      <c r="B76" s="550"/>
      <c r="C76" s="551"/>
      <c r="D76" s="550"/>
      <c r="E76" s="550"/>
      <c r="F76" s="539"/>
      <c r="G76" s="539"/>
      <c r="H76" s="539"/>
      <c r="I76" s="539"/>
      <c r="J76" s="539"/>
      <c r="K76" s="1"/>
    </row>
    <row r="77" spans="1:11">
      <c r="A77" s="130"/>
      <c r="B77" s="550"/>
      <c r="C77" s="551"/>
      <c r="D77" s="550"/>
      <c r="E77" s="550"/>
      <c r="F77" s="539"/>
      <c r="G77" s="539"/>
      <c r="H77" s="539"/>
      <c r="I77" s="539"/>
      <c r="J77" s="539"/>
      <c r="K77" s="1"/>
    </row>
    <row r="78" spans="1:11">
      <c r="A78" s="130"/>
      <c r="B78" s="550"/>
      <c r="C78" s="551"/>
      <c r="D78" s="550"/>
      <c r="E78" s="550"/>
      <c r="F78" s="539"/>
      <c r="G78" s="539"/>
      <c r="H78" s="539"/>
      <c r="I78" s="539"/>
      <c r="J78" s="539"/>
      <c r="K78" s="1"/>
    </row>
    <row r="79" spans="1:11">
      <c r="A79" s="130"/>
      <c r="B79" s="550"/>
      <c r="C79" s="551"/>
      <c r="D79" s="550"/>
      <c r="E79" s="550"/>
      <c r="F79" s="539"/>
      <c r="G79" s="539"/>
      <c r="H79" s="539"/>
      <c r="I79" s="539"/>
      <c r="J79" s="539"/>
      <c r="K79" s="1"/>
    </row>
    <row r="80" spans="1:11">
      <c r="A80" s="130"/>
      <c r="B80" s="550"/>
      <c r="C80" s="551"/>
      <c r="D80" s="550"/>
      <c r="E80" s="550"/>
      <c r="F80" s="539"/>
      <c r="G80" s="539"/>
      <c r="H80" s="539"/>
      <c r="I80" s="539"/>
      <c r="J80" s="539"/>
      <c r="K80" s="1"/>
    </row>
    <row r="81" spans="1:11">
      <c r="A81" s="130"/>
      <c r="B81" s="550"/>
      <c r="C81" s="551"/>
      <c r="D81" s="550"/>
      <c r="E81" s="550"/>
      <c r="F81" s="539"/>
      <c r="G81" s="539"/>
      <c r="H81" s="539"/>
      <c r="I81" s="539"/>
      <c r="J81" s="539"/>
      <c r="K81" s="1"/>
    </row>
    <row r="82" spans="1:11">
      <c r="A82" s="130"/>
      <c r="B82" s="550"/>
      <c r="C82" s="551"/>
      <c r="D82" s="550"/>
      <c r="E82" s="550"/>
      <c r="F82" s="539"/>
      <c r="G82" s="539"/>
      <c r="H82" s="539"/>
      <c r="I82" s="539"/>
      <c r="J82" s="539"/>
      <c r="K82" s="1"/>
    </row>
    <row r="83" spans="1:11">
      <c r="A83" s="130"/>
      <c r="B83" s="550"/>
      <c r="C83" s="551"/>
      <c r="D83" s="550"/>
      <c r="E83" s="550"/>
      <c r="F83" s="539"/>
      <c r="G83" s="539"/>
      <c r="H83" s="539"/>
      <c r="I83" s="539"/>
      <c r="J83" s="539"/>
      <c r="K83" s="1"/>
    </row>
    <row r="84" spans="1:11">
      <c r="A84" s="130"/>
      <c r="B84" s="550"/>
      <c r="C84" s="551"/>
      <c r="D84" s="550"/>
      <c r="E84" s="550"/>
      <c r="F84" s="539"/>
      <c r="G84" s="539"/>
      <c r="H84" s="539"/>
      <c r="I84" s="539"/>
      <c r="J84" s="539"/>
      <c r="K84" s="1"/>
    </row>
    <row r="85" spans="1:11">
      <c r="A85" s="130"/>
      <c r="B85" s="550"/>
      <c r="C85" s="551"/>
      <c r="D85" s="550"/>
      <c r="E85" s="550"/>
      <c r="F85" s="539"/>
      <c r="G85" s="539"/>
      <c r="H85" s="539"/>
      <c r="I85" s="539"/>
      <c r="J85" s="539"/>
      <c r="K85" s="1"/>
    </row>
    <row r="86" spans="1:11">
      <c r="A86" s="130"/>
      <c r="B86" s="550"/>
      <c r="C86" s="551"/>
      <c r="D86" s="550"/>
      <c r="E86" s="550"/>
      <c r="F86" s="539"/>
      <c r="G86" s="539"/>
      <c r="H86" s="539"/>
      <c r="I86" s="539"/>
      <c r="J86" s="539"/>
      <c r="K86" s="1"/>
    </row>
    <row r="87" spans="1:11">
      <c r="A87" s="130"/>
      <c r="B87" s="550"/>
      <c r="C87" s="551"/>
      <c r="D87" s="550"/>
      <c r="E87" s="550"/>
      <c r="F87" s="539"/>
      <c r="G87" s="539"/>
      <c r="H87" s="539"/>
      <c r="I87" s="539"/>
      <c r="J87" s="539"/>
      <c r="K87" s="1"/>
    </row>
    <row r="88" spans="1:11">
      <c r="A88" s="130"/>
      <c r="B88" s="550"/>
      <c r="C88" s="551"/>
      <c r="D88" s="550"/>
      <c r="E88" s="550"/>
      <c r="F88" s="539"/>
      <c r="G88" s="539"/>
      <c r="H88" s="539"/>
      <c r="I88" s="539"/>
      <c r="J88" s="539"/>
      <c r="K88" s="1"/>
    </row>
    <row r="89" spans="1:11">
      <c r="A89" s="130"/>
      <c r="B89" s="550"/>
      <c r="C89" s="551"/>
      <c r="D89" s="550"/>
      <c r="E89" s="550"/>
      <c r="F89" s="539"/>
      <c r="G89" s="539"/>
      <c r="H89" s="539"/>
      <c r="I89" s="539"/>
      <c r="J89" s="539"/>
      <c r="K89" s="1"/>
    </row>
    <row r="90" spans="1:11">
      <c r="A90" s="130"/>
      <c r="B90" s="550"/>
      <c r="C90" s="551"/>
      <c r="D90" s="550"/>
      <c r="E90" s="550"/>
      <c r="F90" s="539"/>
      <c r="G90" s="539"/>
      <c r="H90" s="539"/>
      <c r="I90" s="539"/>
      <c r="J90" s="539"/>
      <c r="K90" s="1"/>
    </row>
    <row r="91" spans="1:11">
      <c r="A91" s="130"/>
      <c r="B91" s="550"/>
      <c r="C91" s="551"/>
      <c r="D91" s="550"/>
      <c r="E91" s="550"/>
      <c r="F91" s="539"/>
      <c r="G91" s="539"/>
      <c r="H91" s="539"/>
      <c r="I91" s="539"/>
      <c r="J91" s="539"/>
      <c r="K91" s="1"/>
    </row>
    <row r="92" spans="1:11">
      <c r="A92" s="130"/>
      <c r="B92" s="550"/>
      <c r="C92" s="551"/>
      <c r="D92" s="550"/>
      <c r="E92" s="550"/>
      <c r="F92" s="539"/>
      <c r="G92" s="539"/>
      <c r="H92" s="539"/>
      <c r="I92" s="539"/>
      <c r="J92" s="539"/>
      <c r="K92" s="1"/>
    </row>
    <row r="93" spans="1:11">
      <c r="A93" s="130"/>
      <c r="B93" s="550"/>
      <c r="C93" s="551"/>
      <c r="D93" s="550"/>
      <c r="E93" s="550"/>
      <c r="F93" s="539"/>
      <c r="G93" s="539"/>
      <c r="H93" s="539"/>
      <c r="I93" s="539"/>
      <c r="J93" s="539"/>
      <c r="K93" s="1"/>
    </row>
    <row r="94" spans="1:11">
      <c r="A94" s="130"/>
      <c r="B94" s="550"/>
      <c r="C94" s="551"/>
      <c r="D94" s="550"/>
      <c r="E94" s="550"/>
      <c r="F94" s="539"/>
      <c r="G94" s="539"/>
      <c r="H94" s="539"/>
      <c r="I94" s="539"/>
      <c r="J94" s="539"/>
      <c r="K94" s="1"/>
    </row>
    <row r="95" spans="1:11">
      <c r="A95" s="130"/>
      <c r="B95" s="550"/>
      <c r="C95" s="551"/>
      <c r="D95" s="550"/>
      <c r="E95" s="550"/>
      <c r="F95" s="539"/>
      <c r="G95" s="539"/>
      <c r="H95" s="539"/>
      <c r="I95" s="539"/>
      <c r="J95" s="539"/>
      <c r="K95" s="1"/>
    </row>
    <row r="96" spans="1:11">
      <c r="A96" s="130"/>
      <c r="B96" s="550"/>
      <c r="C96" s="551"/>
      <c r="D96" s="550"/>
      <c r="E96" s="550"/>
      <c r="F96" s="539"/>
      <c r="G96" s="539"/>
      <c r="H96" s="539"/>
      <c r="I96" s="539"/>
      <c r="J96" s="539"/>
      <c r="K96" s="1"/>
    </row>
    <row r="97" spans="1:11">
      <c r="A97" s="130"/>
      <c r="B97" s="550"/>
      <c r="C97" s="551"/>
      <c r="D97" s="550"/>
      <c r="E97" s="550"/>
      <c r="F97" s="539"/>
      <c r="G97" s="539"/>
      <c r="H97" s="539"/>
      <c r="I97" s="539"/>
      <c r="J97" s="539"/>
      <c r="K97" s="1"/>
    </row>
    <row r="98" spans="1:11">
      <c r="A98" s="130"/>
      <c r="B98" s="550"/>
      <c r="C98" s="551"/>
      <c r="D98" s="550"/>
      <c r="E98" s="550"/>
      <c r="F98" s="539"/>
      <c r="G98" s="539"/>
      <c r="H98" s="539"/>
      <c r="I98" s="539"/>
      <c r="J98" s="539"/>
      <c r="K98" s="1"/>
    </row>
    <row r="99" spans="1:11">
      <c r="A99" s="130"/>
      <c r="B99" s="550"/>
      <c r="C99" s="551"/>
      <c r="D99" s="550"/>
      <c r="E99" s="550"/>
      <c r="F99" s="539"/>
      <c r="G99" s="539"/>
      <c r="H99" s="539"/>
      <c r="I99" s="539"/>
      <c r="J99" s="539"/>
      <c r="K99" s="1"/>
    </row>
    <row r="100" spans="1:11">
      <c r="A100" s="130"/>
      <c r="B100" s="550"/>
      <c r="C100" s="551"/>
      <c r="D100" s="550"/>
      <c r="E100" s="550"/>
      <c r="F100" s="539"/>
      <c r="G100" s="539"/>
      <c r="H100" s="539"/>
      <c r="I100" s="539"/>
      <c r="J100" s="539"/>
      <c r="K100" s="1"/>
    </row>
    <row r="101" spans="1:11">
      <c r="A101" s="130"/>
      <c r="B101" s="550"/>
      <c r="C101" s="551"/>
      <c r="D101" s="550"/>
      <c r="E101" s="550"/>
      <c r="F101" s="539"/>
      <c r="G101" s="539"/>
      <c r="H101" s="539"/>
      <c r="I101" s="539"/>
      <c r="J101" s="539"/>
      <c r="K101" s="1"/>
    </row>
    <row r="102" spans="1:11">
      <c r="A102" s="130"/>
      <c r="B102" s="550"/>
      <c r="C102" s="551"/>
      <c r="D102" s="550"/>
      <c r="E102" s="550"/>
      <c r="F102" s="539"/>
      <c r="G102" s="539"/>
      <c r="H102" s="539"/>
      <c r="I102" s="539"/>
      <c r="J102" s="539"/>
      <c r="K102" s="1"/>
    </row>
    <row r="103" spans="1:11">
      <c r="A103" s="130"/>
      <c r="B103" s="550"/>
      <c r="C103" s="551"/>
      <c r="D103" s="550"/>
      <c r="E103" s="550"/>
      <c r="F103" s="539"/>
      <c r="G103" s="539"/>
      <c r="H103" s="539"/>
      <c r="I103" s="539"/>
      <c r="J103" s="539"/>
      <c r="K103" s="1"/>
    </row>
    <row r="104" spans="1:11">
      <c r="A104" s="130"/>
      <c r="B104" s="550"/>
      <c r="C104" s="551"/>
      <c r="D104" s="550"/>
      <c r="E104" s="550"/>
      <c r="F104" s="539"/>
      <c r="G104" s="539"/>
      <c r="H104" s="539"/>
      <c r="I104" s="539"/>
      <c r="J104" s="539"/>
      <c r="K104" s="1"/>
    </row>
    <row r="105" spans="1:11">
      <c r="A105" s="130"/>
      <c r="B105" s="550"/>
      <c r="C105" s="551"/>
      <c r="D105" s="550"/>
      <c r="E105" s="550"/>
      <c r="F105" s="539"/>
      <c r="G105" s="539"/>
      <c r="H105" s="539"/>
      <c r="I105" s="539"/>
      <c r="J105" s="539"/>
      <c r="K105" s="1"/>
    </row>
    <row r="106" spans="1:11">
      <c r="A106" s="130"/>
      <c r="B106" s="550"/>
      <c r="C106" s="551"/>
      <c r="D106" s="550"/>
      <c r="E106" s="550"/>
      <c r="F106" s="539"/>
      <c r="G106" s="539"/>
      <c r="H106" s="539"/>
      <c r="I106" s="539"/>
      <c r="J106" s="539"/>
      <c r="K106" s="1"/>
    </row>
    <row r="107" spans="1:11">
      <c r="A107" s="130"/>
      <c r="B107" s="550"/>
      <c r="C107" s="551"/>
      <c r="D107" s="550"/>
      <c r="E107" s="550"/>
      <c r="F107" s="539"/>
      <c r="G107" s="539"/>
      <c r="H107" s="539"/>
      <c r="I107" s="539"/>
      <c r="J107" s="539"/>
      <c r="K107" s="1"/>
    </row>
    <row r="108" spans="1:11">
      <c r="A108" s="130"/>
      <c r="B108" s="550"/>
      <c r="C108" s="551"/>
      <c r="D108" s="550"/>
      <c r="E108" s="550"/>
      <c r="F108" s="539"/>
      <c r="G108" s="539"/>
      <c r="H108" s="539"/>
      <c r="I108" s="539"/>
      <c r="J108" s="539"/>
      <c r="K108" s="1"/>
    </row>
    <row r="109" spans="1:11">
      <c r="A109" s="130"/>
      <c r="B109" s="550"/>
      <c r="C109" s="551"/>
      <c r="D109" s="550"/>
      <c r="E109" s="550"/>
      <c r="F109" s="539"/>
      <c r="G109" s="539"/>
      <c r="H109" s="539"/>
      <c r="I109" s="539"/>
      <c r="J109" s="539"/>
      <c r="K109" s="1"/>
    </row>
    <row r="110" spans="1:11">
      <c r="A110" s="130"/>
      <c r="B110" s="550"/>
      <c r="C110" s="551"/>
      <c r="D110" s="550"/>
      <c r="E110" s="550"/>
      <c r="F110" s="539"/>
      <c r="G110" s="539"/>
      <c r="H110" s="539"/>
      <c r="I110" s="539"/>
      <c r="J110" s="539"/>
      <c r="K110" s="1"/>
    </row>
    <row r="111" spans="1:11">
      <c r="A111" s="130"/>
      <c r="B111" s="550"/>
      <c r="C111" s="551"/>
      <c r="D111" s="550"/>
      <c r="E111" s="550"/>
      <c r="F111" s="539"/>
      <c r="G111" s="539"/>
      <c r="H111" s="539"/>
      <c r="I111" s="539"/>
      <c r="J111" s="539"/>
      <c r="K111" s="1"/>
    </row>
    <row r="112" spans="1:11">
      <c r="A112" s="130"/>
      <c r="B112" s="550"/>
      <c r="C112" s="551"/>
      <c r="D112" s="550"/>
      <c r="E112" s="550"/>
      <c r="F112" s="539"/>
      <c r="G112" s="539"/>
      <c r="H112" s="539"/>
      <c r="I112" s="539"/>
      <c r="J112" s="539"/>
      <c r="K112" s="1"/>
    </row>
    <row r="113" spans="1:11">
      <c r="A113" s="130"/>
      <c r="B113" s="550"/>
      <c r="C113" s="551"/>
      <c r="D113" s="550"/>
      <c r="E113" s="550"/>
      <c r="F113" s="539"/>
      <c r="G113" s="539"/>
      <c r="H113" s="539"/>
      <c r="I113" s="539"/>
      <c r="J113" s="539"/>
      <c r="K113" s="1"/>
    </row>
    <row r="114" spans="1:11">
      <c r="A114" s="130"/>
      <c r="B114" s="550"/>
      <c r="C114" s="551"/>
      <c r="D114" s="550"/>
      <c r="E114" s="550"/>
      <c r="F114" s="539"/>
      <c r="G114" s="539"/>
      <c r="H114" s="539"/>
      <c r="I114" s="539"/>
      <c r="J114" s="539"/>
      <c r="K114" s="1"/>
    </row>
    <row r="115" spans="1:11">
      <c r="A115" s="130"/>
      <c r="B115" s="550"/>
      <c r="C115" s="551"/>
      <c r="D115" s="550"/>
      <c r="E115" s="550"/>
      <c r="F115" s="539"/>
      <c r="G115" s="539"/>
      <c r="H115" s="539"/>
      <c r="I115" s="539"/>
      <c r="J115" s="539"/>
      <c r="K115" s="1"/>
    </row>
    <row r="116" spans="1:11">
      <c r="A116" s="130"/>
      <c r="B116" s="550"/>
      <c r="C116" s="551"/>
      <c r="D116" s="550"/>
      <c r="E116" s="550"/>
      <c r="F116" s="539"/>
      <c r="G116" s="539"/>
      <c r="H116" s="539"/>
      <c r="I116" s="539"/>
      <c r="J116" s="539"/>
      <c r="K116" s="1"/>
    </row>
    <row r="117" spans="1:11">
      <c r="A117" s="130"/>
      <c r="B117" s="550"/>
      <c r="C117" s="551"/>
      <c r="D117" s="550"/>
      <c r="E117" s="550"/>
      <c r="F117" s="539"/>
      <c r="G117" s="539"/>
      <c r="H117" s="539"/>
      <c r="I117" s="539"/>
      <c r="J117" s="539"/>
      <c r="K117" s="1"/>
    </row>
    <row r="118" spans="1:11">
      <c r="A118" s="130"/>
      <c r="B118" s="550"/>
      <c r="C118" s="551"/>
      <c r="D118" s="550"/>
      <c r="E118" s="550"/>
      <c r="F118" s="539"/>
      <c r="G118" s="539"/>
      <c r="H118" s="539"/>
      <c r="I118" s="539"/>
      <c r="J118" s="539"/>
      <c r="K118" s="1"/>
    </row>
    <row r="119" spans="1:11">
      <c r="A119" s="130"/>
      <c r="B119" s="550"/>
      <c r="C119" s="551"/>
      <c r="D119" s="550"/>
      <c r="E119" s="550"/>
      <c r="F119" s="539"/>
      <c r="G119" s="539"/>
      <c r="H119" s="539"/>
      <c r="I119" s="539"/>
      <c r="J119" s="539"/>
      <c r="K119" s="1"/>
    </row>
    <row r="120" spans="1:11">
      <c r="A120" s="130"/>
      <c r="B120" s="550"/>
      <c r="C120" s="551"/>
      <c r="D120" s="550"/>
      <c r="E120" s="550"/>
      <c r="F120" s="539"/>
      <c r="G120" s="539"/>
      <c r="H120" s="539"/>
      <c r="I120" s="539"/>
      <c r="J120" s="539"/>
      <c r="K120" s="1"/>
    </row>
    <row r="121" spans="1:11">
      <c r="A121" s="130"/>
      <c r="B121" s="550"/>
      <c r="C121" s="551"/>
      <c r="D121" s="550"/>
      <c r="E121" s="550"/>
      <c r="F121" s="539"/>
      <c r="G121" s="539"/>
      <c r="H121" s="539"/>
      <c r="I121" s="539"/>
      <c r="J121" s="539"/>
      <c r="K121" s="1"/>
    </row>
    <row r="122" spans="1:11">
      <c r="A122" s="130"/>
      <c r="B122" s="550"/>
      <c r="C122" s="551"/>
      <c r="D122" s="550"/>
      <c r="E122" s="550"/>
      <c r="F122" s="539"/>
      <c r="G122" s="539"/>
      <c r="H122" s="539"/>
      <c r="I122" s="539"/>
      <c r="J122" s="539"/>
      <c r="K122" s="1"/>
    </row>
    <row r="123" spans="1:11">
      <c r="A123" s="130"/>
      <c r="B123" s="550"/>
      <c r="C123" s="551"/>
      <c r="D123" s="550"/>
      <c r="E123" s="550"/>
      <c r="F123" s="539"/>
      <c r="G123" s="539"/>
      <c r="H123" s="539"/>
      <c r="I123" s="539"/>
      <c r="J123" s="539"/>
      <c r="K123" s="1"/>
    </row>
    <row r="124" spans="1:11">
      <c r="A124" s="130"/>
      <c r="B124" s="550"/>
      <c r="C124" s="551"/>
      <c r="D124" s="550"/>
      <c r="E124" s="550"/>
      <c r="F124" s="539"/>
      <c r="G124" s="539"/>
      <c r="H124" s="539"/>
      <c r="I124" s="539"/>
      <c r="J124" s="539"/>
      <c r="K124" s="1"/>
    </row>
    <row r="125" spans="1:11">
      <c r="A125" s="130"/>
      <c r="B125" s="550"/>
      <c r="C125" s="551"/>
      <c r="D125" s="550"/>
      <c r="E125" s="550"/>
      <c r="F125" s="539"/>
      <c r="G125" s="539"/>
      <c r="H125" s="539"/>
      <c r="I125" s="539"/>
      <c r="J125" s="539"/>
      <c r="K125" s="1"/>
    </row>
    <row r="126" spans="1:11">
      <c r="A126" s="130"/>
      <c r="B126" s="550"/>
      <c r="C126" s="551"/>
      <c r="D126" s="550"/>
      <c r="E126" s="550"/>
      <c r="F126" s="539"/>
      <c r="G126" s="539"/>
      <c r="H126" s="539"/>
      <c r="I126" s="539"/>
      <c r="J126" s="539"/>
      <c r="K126" s="1"/>
    </row>
    <row r="127" spans="1:11">
      <c r="A127" s="130"/>
      <c r="B127" s="550"/>
      <c r="C127" s="551"/>
      <c r="D127" s="550"/>
      <c r="E127" s="550"/>
      <c r="F127" s="539"/>
      <c r="G127" s="539"/>
      <c r="H127" s="539"/>
      <c r="I127" s="539"/>
      <c r="J127" s="539"/>
      <c r="K127" s="1"/>
    </row>
    <row r="128" spans="1:11">
      <c r="A128" s="130"/>
      <c r="B128" s="550"/>
      <c r="C128" s="551"/>
      <c r="D128" s="550"/>
      <c r="E128" s="550"/>
      <c r="F128" s="539"/>
      <c r="G128" s="539"/>
      <c r="H128" s="539"/>
      <c r="I128" s="539"/>
      <c r="J128" s="539"/>
      <c r="K128" s="1"/>
    </row>
    <row r="129" spans="1:11">
      <c r="A129" s="130"/>
      <c r="B129" s="550"/>
      <c r="C129" s="551"/>
      <c r="D129" s="550"/>
      <c r="E129" s="550"/>
      <c r="F129" s="539"/>
      <c r="G129" s="539"/>
      <c r="H129" s="539"/>
      <c r="I129" s="539"/>
      <c r="J129" s="539"/>
      <c r="K129" s="1"/>
    </row>
    <row r="130" spans="1:11">
      <c r="A130" s="130"/>
      <c r="B130" s="550"/>
      <c r="C130" s="551"/>
      <c r="D130" s="550"/>
      <c r="E130" s="550"/>
      <c r="F130" s="539"/>
      <c r="G130" s="539"/>
      <c r="H130" s="539"/>
      <c r="I130" s="539"/>
      <c r="J130" s="539"/>
      <c r="K130" s="1"/>
    </row>
    <row r="131" spans="1:11">
      <c r="A131" s="130"/>
      <c r="B131" s="550"/>
      <c r="C131" s="551"/>
      <c r="D131" s="550"/>
      <c r="E131" s="550"/>
      <c r="F131" s="539"/>
      <c r="G131" s="539"/>
      <c r="H131" s="539"/>
      <c r="I131" s="539"/>
      <c r="J131" s="539"/>
      <c r="K131" s="1"/>
    </row>
    <row r="132" spans="1:11">
      <c r="A132" s="1"/>
      <c r="B132" s="2"/>
      <c r="C132" s="3"/>
      <c r="D132" s="2"/>
      <c r="E132" s="2"/>
      <c r="K132" s="1"/>
    </row>
    <row r="133" spans="1:11">
      <c r="A133" s="1"/>
      <c r="B133" s="2"/>
      <c r="C133" s="3"/>
      <c r="D133" s="2"/>
      <c r="E133" s="2"/>
      <c r="K133" s="1"/>
    </row>
    <row r="134" spans="1:11">
      <c r="A134" s="1"/>
      <c r="B134" s="2"/>
      <c r="C134" s="3"/>
      <c r="D134" s="2"/>
      <c r="E134" s="2"/>
      <c r="K134" s="1"/>
    </row>
    <row r="135" spans="1:11">
      <c r="A135" s="1"/>
      <c r="B135" s="2"/>
      <c r="C135" s="3"/>
      <c r="D135" s="2"/>
      <c r="E135" s="2"/>
      <c r="K135" s="1"/>
    </row>
    <row r="136" spans="1:11">
      <c r="A136" s="1"/>
      <c r="B136" s="2"/>
      <c r="C136" s="3"/>
      <c r="D136" s="2"/>
      <c r="E136" s="2"/>
      <c r="K136" s="1"/>
    </row>
    <row r="137" spans="1:11">
      <c r="A137" s="1"/>
      <c r="B137" s="2"/>
      <c r="C137" s="3"/>
      <c r="D137" s="2"/>
      <c r="E137" s="2"/>
      <c r="K137" s="1"/>
    </row>
    <row r="138" spans="1:11">
      <c r="A138" s="1"/>
      <c r="B138" s="2"/>
      <c r="C138" s="3"/>
      <c r="D138" s="2"/>
      <c r="E138" s="2"/>
      <c r="K138" s="1"/>
    </row>
    <row r="139" spans="1:11">
      <c r="A139" s="1"/>
      <c r="B139" s="2"/>
      <c r="C139" s="3"/>
      <c r="D139" s="2"/>
      <c r="E139" s="2"/>
      <c r="K139" s="1"/>
    </row>
    <row r="140" spans="1:11">
      <c r="A140" s="1"/>
      <c r="B140" s="2"/>
      <c r="C140" s="3"/>
      <c r="D140" s="2"/>
      <c r="E140" s="2"/>
      <c r="K140" s="1"/>
    </row>
    <row r="141" spans="1:11">
      <c r="A141" s="1"/>
      <c r="B141" s="2"/>
      <c r="C141" s="3"/>
      <c r="D141" s="2"/>
      <c r="E141" s="2"/>
      <c r="K141" s="1"/>
    </row>
    <row r="142" spans="1:11">
      <c r="A142" s="1"/>
      <c r="B142" s="2"/>
      <c r="C142" s="3"/>
      <c r="D142" s="2"/>
      <c r="E142" s="2"/>
      <c r="K142" s="1"/>
    </row>
    <row r="143" spans="1:11">
      <c r="A143" s="1"/>
      <c r="B143" s="2"/>
      <c r="C143" s="3"/>
      <c r="D143" s="2"/>
      <c r="E143" s="2"/>
      <c r="K143" s="1"/>
    </row>
    <row r="144" spans="1:11">
      <c r="A144" s="1"/>
      <c r="B144" s="2"/>
      <c r="C144" s="3"/>
      <c r="D144" s="2"/>
      <c r="E144" s="2"/>
      <c r="K144" s="1"/>
    </row>
    <row r="145" spans="1:11">
      <c r="A145" s="1"/>
      <c r="B145" s="2"/>
      <c r="C145" s="3"/>
      <c r="D145" s="2"/>
      <c r="E145" s="2"/>
      <c r="K145" s="1"/>
    </row>
    <row r="146" spans="1:11">
      <c r="A146" s="1"/>
      <c r="B146" s="2"/>
      <c r="C146" s="3"/>
      <c r="D146" s="2"/>
      <c r="E146" s="2"/>
      <c r="K146" s="1"/>
    </row>
    <row r="147" spans="1:11">
      <c r="A147" s="1"/>
      <c r="B147" s="2"/>
      <c r="C147" s="3"/>
      <c r="D147" s="2"/>
      <c r="E147" s="2"/>
      <c r="K147" s="1"/>
    </row>
    <row r="148" spans="1:11">
      <c r="A148" s="1"/>
      <c r="B148" s="2"/>
      <c r="C148" s="3"/>
      <c r="D148" s="2"/>
      <c r="E148" s="2"/>
      <c r="K148" s="1"/>
    </row>
    <row r="149" spans="1:11">
      <c r="A149" s="1"/>
      <c r="B149" s="2"/>
      <c r="C149" s="3"/>
      <c r="D149" s="2"/>
      <c r="E149" s="2"/>
      <c r="K149" s="1"/>
    </row>
    <row r="150" spans="1:11">
      <c r="A150" s="1"/>
      <c r="B150" s="2"/>
      <c r="C150" s="3"/>
      <c r="D150" s="2"/>
      <c r="E150" s="2"/>
      <c r="K150" s="1"/>
    </row>
    <row r="151" spans="1:11">
      <c r="A151" s="1"/>
      <c r="B151" s="2"/>
      <c r="C151" s="3"/>
      <c r="D151" s="2"/>
      <c r="E151" s="2"/>
      <c r="K151" s="1"/>
    </row>
    <row r="152" spans="1:11">
      <c r="A152" s="1"/>
      <c r="B152" s="2"/>
      <c r="C152" s="3"/>
      <c r="D152" s="2"/>
      <c r="E152" s="2"/>
      <c r="K152" s="1"/>
    </row>
    <row r="153" spans="1:11">
      <c r="A153" s="1"/>
      <c r="B153" s="2"/>
      <c r="C153" s="3"/>
      <c r="D153" s="2"/>
      <c r="E153" s="2"/>
      <c r="K153" s="1"/>
    </row>
    <row r="154" spans="1:11">
      <c r="A154" s="1"/>
      <c r="B154" s="2"/>
      <c r="C154" s="3"/>
      <c r="D154" s="2"/>
      <c r="E154" s="2"/>
      <c r="K154" s="1"/>
    </row>
    <row r="155" spans="1:11">
      <c r="A155" s="1"/>
      <c r="B155" s="2"/>
      <c r="C155" s="3"/>
      <c r="D155" s="2"/>
      <c r="E155" s="2"/>
      <c r="K155" s="1"/>
    </row>
    <row r="156" spans="1:11">
      <c r="A156" s="1"/>
      <c r="B156" s="2"/>
      <c r="C156" s="3"/>
      <c r="D156" s="2"/>
      <c r="E156" s="2"/>
      <c r="K156" s="1"/>
    </row>
    <row r="157" spans="1:11">
      <c r="A157" s="1"/>
      <c r="B157" s="2"/>
      <c r="C157" s="3"/>
      <c r="D157" s="2"/>
      <c r="E157" s="2"/>
      <c r="K157" s="1"/>
    </row>
    <row r="158" spans="1:11">
      <c r="A158" s="1"/>
      <c r="B158" s="2"/>
      <c r="C158" s="3"/>
      <c r="D158" s="2"/>
      <c r="E158" s="2"/>
      <c r="K158" s="1"/>
    </row>
    <row r="159" spans="1:11">
      <c r="A159" s="1"/>
      <c r="B159" s="2"/>
      <c r="C159" s="3"/>
      <c r="D159" s="2"/>
      <c r="E159" s="2"/>
      <c r="K159" s="1"/>
    </row>
    <row r="160" spans="1:11">
      <c r="A160" s="1"/>
      <c r="B160" s="2"/>
      <c r="C160" s="3"/>
      <c r="D160" s="2"/>
      <c r="E160" s="2"/>
      <c r="K160" s="1"/>
    </row>
    <row r="161" spans="1:11">
      <c r="A161" s="1"/>
      <c r="B161" s="2"/>
      <c r="C161" s="3"/>
      <c r="D161" s="2"/>
      <c r="E161" s="2"/>
      <c r="K161" s="1"/>
    </row>
    <row r="162" spans="1:11">
      <c r="A162" s="1"/>
      <c r="B162" s="2"/>
      <c r="C162" s="3"/>
      <c r="D162" s="2"/>
      <c r="E162" s="2"/>
      <c r="K162" s="1"/>
    </row>
    <row r="163" spans="1:11">
      <c r="A163" s="1"/>
      <c r="B163" s="2"/>
      <c r="C163" s="3"/>
      <c r="D163" s="2"/>
      <c r="E163" s="2"/>
      <c r="K163" s="1"/>
    </row>
    <row r="164" spans="1:11">
      <c r="A164" s="1"/>
      <c r="B164" s="2"/>
      <c r="C164" s="3"/>
      <c r="D164" s="2"/>
      <c r="E164" s="2"/>
      <c r="K164" s="1"/>
    </row>
    <row r="165" spans="1:11">
      <c r="A165" s="1"/>
      <c r="B165" s="2"/>
      <c r="C165" s="3"/>
      <c r="D165" s="2"/>
      <c r="E165" s="2"/>
      <c r="K165" s="1"/>
    </row>
    <row r="166" spans="1:11">
      <c r="A166" s="1"/>
      <c r="B166" s="2"/>
      <c r="C166" s="3"/>
      <c r="D166" s="2"/>
      <c r="E166" s="2"/>
      <c r="K166" s="1"/>
    </row>
    <row r="167" spans="1:11">
      <c r="A167" s="1"/>
      <c r="B167" s="2"/>
      <c r="C167" s="3"/>
      <c r="D167" s="2"/>
      <c r="E167" s="2"/>
      <c r="K167" s="1"/>
    </row>
    <row r="168" spans="1:11">
      <c r="A168" s="1"/>
      <c r="B168" s="2"/>
      <c r="C168" s="3"/>
      <c r="D168" s="2"/>
      <c r="E168" s="2"/>
      <c r="K168" s="1"/>
    </row>
    <row r="169" spans="1:11">
      <c r="A169" s="1"/>
      <c r="B169" s="2"/>
      <c r="C169" s="3"/>
      <c r="D169" s="2"/>
      <c r="E169" s="2"/>
      <c r="K169" s="1"/>
    </row>
    <row r="170" spans="1:11">
      <c r="A170" s="1"/>
      <c r="B170" s="2"/>
      <c r="C170" s="3"/>
      <c r="D170" s="2"/>
      <c r="E170" s="2"/>
      <c r="K170" s="1"/>
    </row>
    <row r="171" spans="1:11">
      <c r="A171" s="1"/>
      <c r="B171" s="2"/>
      <c r="C171" s="3"/>
      <c r="D171" s="2"/>
      <c r="E171" s="2"/>
      <c r="K171" s="1"/>
    </row>
    <row r="172" spans="1:11">
      <c r="A172" s="1"/>
      <c r="B172" s="2"/>
      <c r="C172" s="3"/>
      <c r="D172" s="2"/>
      <c r="E172" s="2"/>
      <c r="K172" s="1"/>
    </row>
    <row r="173" spans="1:11">
      <c r="A173" s="1"/>
      <c r="B173" s="2"/>
      <c r="C173" s="3"/>
      <c r="D173" s="2"/>
      <c r="E173" s="2"/>
      <c r="K173" s="1"/>
    </row>
    <row r="174" spans="1:11">
      <c r="A174" s="1"/>
      <c r="B174" s="2"/>
      <c r="C174" s="3"/>
      <c r="D174" s="2"/>
      <c r="E174" s="2"/>
      <c r="K174" s="1"/>
    </row>
    <row r="175" spans="1:11">
      <c r="A175" s="1"/>
      <c r="B175" s="2"/>
      <c r="C175" s="3"/>
      <c r="D175" s="2"/>
      <c r="E175" s="2"/>
      <c r="K175" s="1"/>
    </row>
    <row r="176" spans="1:11">
      <c r="A176" s="1"/>
      <c r="B176" s="2"/>
      <c r="C176" s="3"/>
      <c r="D176" s="2"/>
      <c r="E176" s="2"/>
      <c r="K176" s="1"/>
    </row>
    <row r="177" spans="1:11">
      <c r="A177" s="1"/>
      <c r="B177" s="2"/>
      <c r="C177" s="3"/>
      <c r="D177" s="2"/>
      <c r="E177" s="2"/>
      <c r="K177" s="1"/>
    </row>
    <row r="178" spans="1:11">
      <c r="A178" s="1"/>
      <c r="B178" s="2"/>
      <c r="C178" s="3"/>
      <c r="D178" s="2"/>
      <c r="E178" s="2"/>
      <c r="K178" s="1"/>
    </row>
    <row r="179" spans="1:11">
      <c r="A179" s="1"/>
      <c r="B179" s="2"/>
      <c r="C179" s="3"/>
      <c r="D179" s="2"/>
      <c r="E179" s="2"/>
      <c r="K179" s="1"/>
    </row>
    <row r="180" spans="1:11">
      <c r="A180" s="1"/>
      <c r="B180" s="2"/>
      <c r="C180" s="3"/>
      <c r="D180" s="2"/>
      <c r="E180" s="2"/>
      <c r="K180" s="1"/>
    </row>
    <row r="181" spans="1:11">
      <c r="A181" s="1"/>
      <c r="B181" s="2"/>
      <c r="C181" s="3"/>
      <c r="D181" s="2"/>
      <c r="E181" s="2"/>
      <c r="K181" s="1"/>
    </row>
    <row r="182" spans="1:11">
      <c r="A182" s="1"/>
      <c r="B182" s="2"/>
      <c r="C182" s="3"/>
      <c r="D182" s="2"/>
      <c r="E182" s="2"/>
      <c r="K182" s="1"/>
    </row>
    <row r="183" spans="1:11">
      <c r="A183" s="1"/>
      <c r="B183" s="2"/>
      <c r="C183" s="3"/>
      <c r="D183" s="2"/>
      <c r="E183" s="2"/>
      <c r="K183" s="1"/>
    </row>
    <row r="184" spans="1:11">
      <c r="A184" s="1"/>
      <c r="B184" s="2"/>
      <c r="C184" s="3"/>
      <c r="D184" s="2"/>
      <c r="E184" s="2"/>
      <c r="K184" s="1"/>
    </row>
    <row r="185" spans="1:11">
      <c r="A185" s="1"/>
      <c r="B185" s="2"/>
      <c r="C185" s="3"/>
      <c r="D185" s="2"/>
      <c r="E185" s="2"/>
      <c r="K185" s="1"/>
    </row>
    <row r="186" spans="1:11">
      <c r="A186" s="1"/>
      <c r="B186" s="2"/>
      <c r="C186" s="3"/>
      <c r="D186" s="2"/>
      <c r="E186" s="2"/>
      <c r="K186" s="1"/>
    </row>
    <row r="187" spans="1:11">
      <c r="A187" s="1"/>
      <c r="B187" s="2"/>
      <c r="C187" s="3"/>
      <c r="D187" s="2"/>
      <c r="E187" s="2"/>
      <c r="K187" s="1"/>
    </row>
    <row r="188" spans="1:11">
      <c r="A188" s="1"/>
      <c r="B188" s="2"/>
      <c r="C188" s="3"/>
      <c r="D188" s="2"/>
      <c r="E188" s="2"/>
      <c r="K188" s="1"/>
    </row>
    <row r="189" spans="1:11">
      <c r="A189" s="1"/>
      <c r="B189" s="2"/>
      <c r="C189" s="3"/>
      <c r="D189" s="2"/>
      <c r="E189" s="2"/>
      <c r="K189" s="1"/>
    </row>
    <row r="190" spans="1:11">
      <c r="A190" s="1"/>
      <c r="B190" s="2"/>
      <c r="C190" s="3"/>
      <c r="D190" s="2"/>
      <c r="E190" s="2"/>
      <c r="K190" s="1"/>
    </row>
    <row r="191" spans="1:11">
      <c r="A191" s="1"/>
      <c r="B191" s="2"/>
      <c r="C191" s="3"/>
      <c r="D191" s="2"/>
      <c r="E191" s="2"/>
      <c r="K191" s="1"/>
    </row>
    <row r="192" spans="1:11">
      <c r="A192" s="1"/>
      <c r="B192" s="2"/>
      <c r="C192" s="3"/>
      <c r="D192" s="2"/>
      <c r="E192" s="2"/>
      <c r="K192" s="1"/>
    </row>
    <row r="193" spans="1:11">
      <c r="A193" s="1"/>
      <c r="B193" s="2"/>
      <c r="C193" s="3"/>
      <c r="D193" s="2"/>
      <c r="E193" s="2"/>
      <c r="K193" s="1"/>
    </row>
    <row r="194" spans="1:11">
      <c r="A194" s="1"/>
      <c r="B194" s="2"/>
      <c r="C194" s="3"/>
      <c r="D194" s="2"/>
      <c r="E194" s="2"/>
      <c r="K194" s="1"/>
    </row>
    <row r="195" spans="1:11">
      <c r="A195" s="1"/>
      <c r="B195" s="2"/>
      <c r="C195" s="3"/>
      <c r="D195" s="2"/>
      <c r="E195" s="2"/>
      <c r="K195" s="1"/>
    </row>
    <row r="196" spans="1:11">
      <c r="A196" s="1"/>
      <c r="B196" s="2"/>
      <c r="C196" s="3"/>
      <c r="D196" s="2"/>
      <c r="E196" s="2"/>
      <c r="K196" s="1"/>
    </row>
    <row r="197" spans="1:11">
      <c r="A197" s="1"/>
      <c r="B197" s="2"/>
      <c r="C197" s="3"/>
      <c r="D197" s="2"/>
      <c r="E197" s="2"/>
      <c r="K197" s="1"/>
    </row>
    <row r="198" spans="1:11">
      <c r="A198" s="1"/>
      <c r="B198" s="2"/>
      <c r="C198" s="3"/>
      <c r="D198" s="2"/>
      <c r="E198" s="2"/>
      <c r="K198" s="1"/>
    </row>
    <row r="199" spans="1:11">
      <c r="A199" s="1"/>
      <c r="B199" s="2"/>
      <c r="C199" s="3"/>
      <c r="D199" s="2"/>
      <c r="E199" s="2"/>
      <c r="K199" s="1"/>
    </row>
    <row r="200" spans="1:11">
      <c r="A200" s="1"/>
      <c r="B200" s="2"/>
      <c r="C200" s="3"/>
      <c r="D200" s="2"/>
      <c r="E200" s="2"/>
      <c r="K200" s="1"/>
    </row>
    <row r="201" spans="1:11">
      <c r="A201" s="1"/>
      <c r="B201" s="2"/>
      <c r="C201" s="3"/>
      <c r="D201" s="2"/>
      <c r="E201" s="2"/>
      <c r="K201" s="1"/>
    </row>
    <row r="202" spans="1:11">
      <c r="A202" s="1"/>
      <c r="B202" s="2"/>
      <c r="C202" s="3"/>
      <c r="D202" s="2"/>
      <c r="E202" s="2"/>
      <c r="K202" s="1"/>
    </row>
    <row r="203" spans="1:11">
      <c r="A203" s="1"/>
      <c r="B203" s="2"/>
      <c r="C203" s="3"/>
      <c r="D203" s="2"/>
      <c r="E203" s="2"/>
      <c r="K203" s="1"/>
    </row>
    <row r="204" spans="1:11">
      <c r="A204" s="1"/>
      <c r="B204" s="2"/>
      <c r="C204" s="3"/>
      <c r="D204" s="2"/>
      <c r="E204" s="2"/>
      <c r="K204" s="1"/>
    </row>
    <row r="205" spans="1:11">
      <c r="A205" s="1"/>
      <c r="B205" s="2"/>
      <c r="C205" s="3"/>
      <c r="D205" s="2"/>
      <c r="E205" s="2"/>
      <c r="K205" s="1"/>
    </row>
    <row r="206" spans="1:11">
      <c r="A206" s="1"/>
      <c r="B206" s="2"/>
      <c r="C206" s="3"/>
      <c r="D206" s="2"/>
      <c r="E206" s="2"/>
      <c r="K206" s="1"/>
    </row>
    <row r="207" spans="1:11">
      <c r="A207" s="1"/>
      <c r="B207" s="2"/>
      <c r="C207" s="3"/>
      <c r="D207" s="2"/>
      <c r="E207" s="2"/>
      <c r="K207" s="1"/>
    </row>
    <row r="208" spans="1:11">
      <c r="A208" s="1"/>
      <c r="B208" s="2"/>
      <c r="C208" s="3"/>
      <c r="D208" s="2"/>
      <c r="E208" s="2"/>
      <c r="K208" s="1"/>
    </row>
    <row r="209" spans="1:11">
      <c r="A209" s="1"/>
      <c r="B209" s="2"/>
      <c r="C209" s="3"/>
      <c r="D209" s="2"/>
      <c r="E209" s="2"/>
      <c r="K209" s="1"/>
    </row>
    <row r="210" spans="1:11">
      <c r="A210" s="1"/>
      <c r="B210" s="2"/>
      <c r="C210" s="3"/>
      <c r="D210" s="2"/>
      <c r="E210" s="2"/>
      <c r="K210" s="1"/>
    </row>
    <row r="211" spans="1:11">
      <c r="A211" s="1"/>
      <c r="B211" s="2"/>
      <c r="C211" s="3"/>
      <c r="D211" s="2"/>
      <c r="E211" s="2"/>
      <c r="K211" s="1"/>
    </row>
    <row r="212" spans="1:11">
      <c r="A212" s="1"/>
      <c r="B212" s="2"/>
      <c r="C212" s="3"/>
      <c r="D212" s="2"/>
      <c r="E212" s="2"/>
      <c r="K212" s="1"/>
    </row>
    <row r="213" spans="1:11">
      <c r="A213" s="1"/>
      <c r="B213" s="2"/>
      <c r="C213" s="3"/>
      <c r="D213" s="2"/>
      <c r="E213" s="2"/>
      <c r="K213" s="1"/>
    </row>
    <row r="214" spans="1:11">
      <c r="A214" s="1"/>
      <c r="B214" s="2"/>
      <c r="C214" s="3"/>
      <c r="D214" s="2"/>
      <c r="E214" s="2"/>
      <c r="K214" s="1"/>
    </row>
    <row r="215" spans="1:11">
      <c r="A215" s="1"/>
      <c r="B215" s="2"/>
      <c r="C215" s="3"/>
      <c r="D215" s="2"/>
      <c r="E215" s="2"/>
      <c r="K215" s="1"/>
    </row>
    <row r="216" spans="1:11">
      <c r="A216" s="1"/>
      <c r="B216" s="2"/>
      <c r="C216" s="3"/>
      <c r="D216" s="2"/>
      <c r="E216" s="2"/>
      <c r="K216" s="1"/>
    </row>
    <row r="217" spans="1:11">
      <c r="A217" s="1"/>
      <c r="B217" s="2"/>
      <c r="C217" s="3"/>
      <c r="D217" s="2"/>
      <c r="E217" s="2"/>
      <c r="K217" s="1"/>
    </row>
    <row r="218" spans="1:11">
      <c r="A218" s="1"/>
      <c r="B218" s="2"/>
      <c r="C218" s="3"/>
      <c r="D218" s="2"/>
      <c r="E218" s="2"/>
      <c r="K218" s="1"/>
    </row>
    <row r="219" spans="1:11">
      <c r="A219" s="1"/>
      <c r="B219" s="2"/>
      <c r="C219" s="3"/>
      <c r="D219" s="2"/>
      <c r="E219" s="2"/>
      <c r="K219" s="1"/>
    </row>
    <row r="220" spans="1:11">
      <c r="A220" s="1"/>
      <c r="B220" s="2"/>
      <c r="C220" s="3"/>
      <c r="D220" s="2"/>
      <c r="E220" s="2"/>
      <c r="K220" s="1"/>
    </row>
    <row r="221" spans="1:11">
      <c r="A221" s="1"/>
      <c r="B221" s="2"/>
      <c r="C221" s="3"/>
      <c r="D221" s="2"/>
      <c r="E221" s="2"/>
      <c r="K221" s="1"/>
    </row>
    <row r="222" spans="1:11">
      <c r="A222" s="1"/>
      <c r="B222" s="2"/>
      <c r="C222" s="3"/>
      <c r="D222" s="2"/>
      <c r="E222" s="2"/>
      <c r="K222" s="1"/>
    </row>
    <row r="223" spans="1:11">
      <c r="A223" s="1"/>
      <c r="B223" s="2"/>
      <c r="C223" s="3"/>
      <c r="D223" s="2"/>
      <c r="E223" s="2"/>
      <c r="K223" s="1"/>
    </row>
    <row r="224" spans="1:11">
      <c r="A224" s="1"/>
      <c r="B224" s="2"/>
      <c r="C224" s="3"/>
      <c r="D224" s="2"/>
      <c r="E224" s="2"/>
      <c r="K224" s="1"/>
    </row>
    <row r="225" spans="1:11">
      <c r="A225" s="1"/>
      <c r="B225" s="2"/>
      <c r="C225" s="3"/>
      <c r="D225" s="2"/>
      <c r="E225" s="2"/>
      <c r="K225" s="1"/>
    </row>
    <row r="226" spans="1:11">
      <c r="A226" s="1"/>
      <c r="B226" s="2"/>
      <c r="C226" s="3"/>
      <c r="D226" s="2"/>
      <c r="E226" s="2"/>
      <c r="K226" s="1"/>
    </row>
    <row r="227" spans="1:11">
      <c r="A227" s="1"/>
      <c r="B227" s="2"/>
      <c r="C227" s="3"/>
      <c r="D227" s="2"/>
      <c r="E227" s="2"/>
      <c r="K227" s="1"/>
    </row>
    <row r="228" spans="1:11">
      <c r="A228" s="1"/>
      <c r="B228" s="2"/>
      <c r="C228" s="3"/>
      <c r="D228" s="2"/>
      <c r="E228" s="2"/>
      <c r="K228" s="1"/>
    </row>
    <row r="229" spans="1:11">
      <c r="A229" s="1"/>
      <c r="B229" s="2"/>
      <c r="C229" s="3"/>
      <c r="D229" s="2"/>
      <c r="E229" s="2"/>
      <c r="K229" s="1"/>
    </row>
    <row r="230" spans="1:11">
      <c r="A230" s="1"/>
      <c r="B230" s="2"/>
      <c r="C230" s="3"/>
      <c r="D230" s="2"/>
      <c r="E230" s="2"/>
      <c r="K230" s="1"/>
    </row>
    <row r="231" spans="1:11">
      <c r="A231" s="1"/>
      <c r="B231" s="2"/>
      <c r="C231" s="3"/>
      <c r="D231" s="2"/>
      <c r="E231" s="2"/>
      <c r="K231" s="1"/>
    </row>
    <row r="232" spans="1:11">
      <c r="A232" s="1"/>
      <c r="B232" s="2"/>
      <c r="C232" s="3"/>
      <c r="D232" s="2"/>
      <c r="E232" s="2"/>
      <c r="K232" s="1"/>
    </row>
    <row r="233" spans="1:11">
      <c r="A233" s="1"/>
      <c r="B233" s="2"/>
      <c r="C233" s="3"/>
      <c r="D233" s="2"/>
      <c r="E233" s="2"/>
      <c r="K233" s="1"/>
    </row>
    <row r="234" spans="1:11">
      <c r="A234" s="1"/>
      <c r="B234" s="2"/>
      <c r="C234" s="3"/>
      <c r="D234" s="2"/>
      <c r="E234" s="2"/>
      <c r="K234" s="1"/>
    </row>
    <row r="235" spans="1:11">
      <c r="A235" s="1"/>
      <c r="B235" s="2"/>
      <c r="C235" s="3"/>
      <c r="D235" s="2"/>
      <c r="E235" s="2"/>
      <c r="K235" s="1"/>
    </row>
    <row r="236" spans="1:11">
      <c r="A236" s="1"/>
      <c r="B236" s="2"/>
      <c r="C236" s="3"/>
      <c r="D236" s="2"/>
      <c r="E236" s="2"/>
      <c r="K236" s="1"/>
    </row>
    <row r="237" spans="1:11">
      <c r="A237" s="1"/>
      <c r="B237" s="2"/>
      <c r="C237" s="3"/>
      <c r="D237" s="2"/>
      <c r="E237" s="2"/>
      <c r="K237" s="1"/>
    </row>
    <row r="238" spans="1:11">
      <c r="A238" s="1"/>
      <c r="B238" s="2"/>
      <c r="C238" s="3"/>
      <c r="D238" s="2"/>
      <c r="E238" s="2"/>
      <c r="K238" s="1"/>
    </row>
    <row r="239" spans="1:11">
      <c r="A239" s="1"/>
      <c r="B239" s="2"/>
      <c r="C239" s="3"/>
      <c r="D239" s="2"/>
      <c r="E239" s="2"/>
      <c r="K239" s="1"/>
    </row>
    <row r="240" spans="1:11">
      <c r="A240" s="1"/>
      <c r="B240" s="2"/>
      <c r="C240" s="3"/>
      <c r="D240" s="2"/>
      <c r="E240" s="2"/>
      <c r="K240" s="1"/>
    </row>
    <row r="241" spans="1:11">
      <c r="A241" s="1"/>
      <c r="B241" s="2"/>
      <c r="C241" s="3"/>
      <c r="D241" s="2"/>
      <c r="E241" s="2"/>
      <c r="K241" s="1"/>
    </row>
    <row r="242" spans="1:11">
      <c r="A242" s="1"/>
      <c r="B242" s="2"/>
      <c r="C242" s="3"/>
      <c r="D242" s="2"/>
      <c r="E242" s="2"/>
      <c r="K242" s="1"/>
    </row>
    <row r="243" spans="1:11">
      <c r="A243" s="1"/>
      <c r="B243" s="2"/>
      <c r="C243" s="3"/>
      <c r="D243" s="2"/>
      <c r="E243" s="2"/>
      <c r="K243" s="1"/>
    </row>
    <row r="244" spans="1:11">
      <c r="A244" s="1"/>
      <c r="B244" s="2"/>
      <c r="C244" s="3"/>
      <c r="D244" s="2"/>
      <c r="E244" s="2"/>
      <c r="K244" s="1"/>
    </row>
    <row r="245" spans="1:11">
      <c r="A245" s="1"/>
      <c r="B245" s="2"/>
      <c r="C245" s="3"/>
      <c r="D245" s="2"/>
      <c r="E245" s="2"/>
      <c r="K245" s="1"/>
    </row>
    <row r="246" spans="1:11">
      <c r="A246" s="1"/>
      <c r="B246" s="2"/>
      <c r="C246" s="3"/>
      <c r="D246" s="2"/>
      <c r="E246" s="2"/>
      <c r="K246" s="1"/>
    </row>
    <row r="247" spans="1:11">
      <c r="A247" s="1"/>
      <c r="B247" s="2"/>
      <c r="C247" s="3"/>
      <c r="D247" s="2"/>
      <c r="E247" s="2"/>
      <c r="K247" s="1"/>
    </row>
    <row r="248" spans="1:11">
      <c r="A248" s="1"/>
      <c r="B248" s="2"/>
      <c r="C248" s="3"/>
      <c r="D248" s="2"/>
      <c r="E248" s="2"/>
      <c r="K248" s="1"/>
    </row>
    <row r="249" spans="1:11">
      <c r="A249" s="1"/>
      <c r="B249" s="2"/>
      <c r="C249" s="3"/>
      <c r="D249" s="2"/>
      <c r="E249" s="2"/>
      <c r="K249" s="1"/>
    </row>
    <row r="250" spans="1:11">
      <c r="A250" s="1"/>
      <c r="B250" s="2"/>
      <c r="C250" s="3"/>
      <c r="D250" s="2"/>
      <c r="E250" s="2"/>
      <c r="K250" s="1"/>
    </row>
    <row r="251" spans="1:11">
      <c r="A251" s="1"/>
      <c r="B251" s="2"/>
      <c r="C251" s="3"/>
      <c r="D251" s="2"/>
      <c r="E251" s="2"/>
      <c r="K251" s="1"/>
    </row>
    <row r="252" spans="1:11">
      <c r="A252" s="1"/>
      <c r="B252" s="2"/>
      <c r="C252" s="3"/>
      <c r="D252" s="2"/>
      <c r="E252" s="2"/>
      <c r="K252" s="1"/>
    </row>
    <row r="253" spans="1:11">
      <c r="A253" s="1"/>
      <c r="B253" s="2"/>
      <c r="C253" s="3"/>
      <c r="D253" s="2"/>
      <c r="E253" s="2"/>
      <c r="K253" s="1"/>
    </row>
    <row r="254" spans="1:11">
      <c r="A254" s="1"/>
      <c r="B254" s="2"/>
      <c r="C254" s="3"/>
      <c r="D254" s="2"/>
      <c r="E254" s="2"/>
      <c r="K254" s="1"/>
    </row>
    <row r="255" spans="1:11">
      <c r="A255" s="1"/>
      <c r="B255" s="2"/>
      <c r="C255" s="3"/>
      <c r="D255" s="2"/>
      <c r="E255" s="2"/>
      <c r="K255" s="1"/>
    </row>
    <row r="256" spans="1:11">
      <c r="A256" s="1"/>
      <c r="B256" s="2"/>
      <c r="C256" s="3"/>
      <c r="D256" s="2"/>
      <c r="E256" s="2"/>
      <c r="K256" s="1"/>
    </row>
    <row r="257" spans="1:11">
      <c r="A257" s="1"/>
      <c r="B257" s="2"/>
      <c r="C257" s="3"/>
      <c r="D257" s="2"/>
      <c r="E257" s="2"/>
      <c r="K257" s="1"/>
    </row>
    <row r="258" spans="1:11">
      <c r="A258" s="1"/>
      <c r="B258" s="2"/>
      <c r="C258" s="3"/>
      <c r="D258" s="2"/>
      <c r="E258" s="2"/>
      <c r="K258" s="1"/>
    </row>
    <row r="259" spans="1:11">
      <c r="A259" s="1"/>
      <c r="B259" s="2"/>
      <c r="C259" s="3"/>
      <c r="D259" s="2"/>
      <c r="E259" s="2"/>
      <c r="K259" s="1"/>
    </row>
    <row r="260" spans="1:11">
      <c r="A260" s="1"/>
      <c r="B260" s="2"/>
      <c r="C260" s="3"/>
      <c r="D260" s="2"/>
      <c r="E260" s="2"/>
      <c r="K260" s="1"/>
    </row>
    <row r="261" spans="1:11">
      <c r="A261" s="1"/>
      <c r="B261" s="2"/>
      <c r="C261" s="3"/>
      <c r="D261" s="2"/>
      <c r="E261" s="2"/>
      <c r="K261" s="1"/>
    </row>
    <row r="262" spans="1:11">
      <c r="A262" s="1"/>
      <c r="B262" s="2"/>
      <c r="C262" s="3"/>
      <c r="D262" s="2"/>
      <c r="E262" s="2"/>
      <c r="K262" s="1"/>
    </row>
  </sheetData>
  <mergeCells count="50">
    <mergeCell ref="F28:G28"/>
    <mergeCell ref="A5:E5"/>
    <mergeCell ref="G5:M5"/>
    <mergeCell ref="B7:E7"/>
    <mergeCell ref="L7:M8"/>
    <mergeCell ref="B8:E8"/>
    <mergeCell ref="B9:E9"/>
    <mergeCell ref="L9:M9"/>
    <mergeCell ref="B10:E10"/>
    <mergeCell ref="L10:M10"/>
    <mergeCell ref="B11:E11"/>
    <mergeCell ref="L11:M11"/>
    <mergeCell ref="B12:E12"/>
    <mergeCell ref="L12:M12"/>
    <mergeCell ref="B13:E13"/>
    <mergeCell ref="L13:M13"/>
    <mergeCell ref="A21:D21"/>
    <mergeCell ref="F18:G18"/>
    <mergeCell ref="F19:G19"/>
    <mergeCell ref="F20:G20"/>
    <mergeCell ref="D16:M16"/>
    <mergeCell ref="F21:G21"/>
    <mergeCell ref="A17:D17"/>
    <mergeCell ref="F17:G17"/>
    <mergeCell ref="A18:D18"/>
    <mergeCell ref="A19:D19"/>
    <mergeCell ref="A20:D20"/>
    <mergeCell ref="J11:J13"/>
    <mergeCell ref="A15:M15"/>
    <mergeCell ref="G7:I7"/>
    <mergeCell ref="G8:I8"/>
    <mergeCell ref="G9:I9"/>
    <mergeCell ref="G10:I10"/>
    <mergeCell ref="G11:I13"/>
    <mergeCell ref="A23:D23"/>
    <mergeCell ref="F29:G29"/>
    <mergeCell ref="F34:G34"/>
    <mergeCell ref="A26:D26"/>
    <mergeCell ref="A27:D27"/>
    <mergeCell ref="A28:D28"/>
    <mergeCell ref="A29:D29"/>
    <mergeCell ref="F25:G25"/>
    <mergeCell ref="A25:D25"/>
    <mergeCell ref="F31:G31"/>
    <mergeCell ref="A31:D31"/>
    <mergeCell ref="F33:G33"/>
    <mergeCell ref="A33:D33"/>
    <mergeCell ref="F23:G23"/>
    <mergeCell ref="F26:G26"/>
    <mergeCell ref="F27:G27"/>
  </mergeCells>
  <pageMargins left="0.7" right="0.7" top="0.56187500000000001" bottom="0.75" header="0.3" footer="0.3"/>
  <pageSetup paperSize="9" scale="87" orientation="landscape" r:id="rId1"/>
  <headerFooter>
    <oddFooter>&amp;R&amp;8BDB/CERT/FORMULIER/FASEN/CLVSNET_voorblad
UG1/01.06.2019</oddFooter>
  </headerFooter>
  <rowBreaks count="1" manualBreakCount="1">
    <brk id="34"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9</xdr:col>
                    <xdr:colOff>0</xdr:colOff>
                    <xdr:row>32</xdr:row>
                    <xdr:rowOff>0</xdr:rowOff>
                  </from>
                  <to>
                    <xdr:col>9</xdr:col>
                    <xdr:colOff>304800</xdr:colOff>
                    <xdr:row>32</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950"/>
  <sheetViews>
    <sheetView topLeftCell="A190" zoomScaleNormal="100" workbookViewId="0">
      <selection activeCell="C14" sqref="C14"/>
    </sheetView>
  </sheetViews>
  <sheetFormatPr defaultColWidth="14.44140625" defaultRowHeight="13.2"/>
  <cols>
    <col min="1" max="1" width="5.33203125" style="453" customWidth="1"/>
    <col min="2" max="2" width="7.5546875" style="453" customWidth="1"/>
    <col min="3" max="3" width="63.88671875" customWidth="1"/>
    <col min="4" max="5" width="3.6640625" style="453" customWidth="1"/>
    <col min="6" max="8" width="4.109375" style="656" customWidth="1"/>
    <col min="9" max="9" width="4.44140625" style="656" customWidth="1"/>
    <col min="10" max="10" width="38.6640625" style="676" customWidth="1"/>
    <col min="11" max="11" width="9.109375" style="257" hidden="1" customWidth="1"/>
    <col min="12" max="13" width="0" hidden="1" customWidth="1"/>
    <col min="14" max="15" width="0" style="387" hidden="1" customWidth="1"/>
    <col min="16" max="17" width="0" style="388" hidden="1" customWidth="1"/>
    <col min="18" max="19" width="0" style="387" hidden="1" customWidth="1"/>
    <col min="20" max="21" width="0" style="389" hidden="1" customWidth="1"/>
    <col min="22" max="25" width="0" style="387" hidden="1" customWidth="1"/>
    <col min="26" max="29" width="0" style="390" hidden="1" customWidth="1"/>
    <col min="30" max="33" width="0" style="387" hidden="1" customWidth="1"/>
    <col min="34" max="37" width="0" style="389" hidden="1" customWidth="1"/>
    <col min="38" max="41" width="0" style="387" hidden="1" customWidth="1"/>
    <col min="42" max="45" width="0" style="389" hidden="1" customWidth="1"/>
    <col min="46" max="49" width="0" style="387" hidden="1" customWidth="1"/>
    <col min="50" max="53" width="0" style="389" hidden="1" customWidth="1"/>
    <col min="54" max="57" width="0" style="387" hidden="1" customWidth="1"/>
    <col min="58" max="67" width="0" hidden="1" customWidth="1"/>
  </cols>
  <sheetData>
    <row r="1" spans="1:57">
      <c r="A1" s="417" t="s">
        <v>156</v>
      </c>
      <c r="B1" s="454" t="s">
        <v>297</v>
      </c>
      <c r="C1" s="62" t="s">
        <v>235</v>
      </c>
      <c r="D1" s="454" t="s">
        <v>1042</v>
      </c>
      <c r="E1" s="454" t="s">
        <v>1043</v>
      </c>
      <c r="F1" s="588" t="s">
        <v>915</v>
      </c>
      <c r="G1" s="589" t="s">
        <v>916</v>
      </c>
      <c r="H1" s="589" t="s">
        <v>917</v>
      </c>
      <c r="I1" s="590" t="s">
        <v>993</v>
      </c>
      <c r="J1" s="657" t="s">
        <v>308</v>
      </c>
      <c r="K1" s="1" t="s">
        <v>310</v>
      </c>
      <c r="N1" s="395" t="s">
        <v>979</v>
      </c>
      <c r="O1" s="396" t="s">
        <v>994</v>
      </c>
      <c r="P1" s="397" t="s">
        <v>998</v>
      </c>
      <c r="Q1" s="397" t="s">
        <v>1035</v>
      </c>
      <c r="R1" s="396" t="s">
        <v>992</v>
      </c>
      <c r="S1" s="396" t="s">
        <v>995</v>
      </c>
      <c r="T1" s="397" t="s">
        <v>996</v>
      </c>
      <c r="U1" s="397" t="s">
        <v>997</v>
      </c>
      <c r="V1" s="396" t="s">
        <v>922</v>
      </c>
      <c r="W1" s="396" t="s">
        <v>923</v>
      </c>
      <c r="X1" s="396" t="s">
        <v>924</v>
      </c>
      <c r="Y1" s="396" t="s">
        <v>1000</v>
      </c>
      <c r="Z1" s="398" t="s">
        <v>1001</v>
      </c>
      <c r="AA1" s="398" t="s">
        <v>1002</v>
      </c>
      <c r="AB1" s="398" t="s">
        <v>1003</v>
      </c>
      <c r="AC1" s="398" t="s">
        <v>1004</v>
      </c>
      <c r="AD1" s="396" t="s">
        <v>1005</v>
      </c>
      <c r="AE1" s="396" t="s">
        <v>1006</v>
      </c>
      <c r="AF1" s="396" t="s">
        <v>1008</v>
      </c>
      <c r="AG1" s="396" t="s">
        <v>1007</v>
      </c>
      <c r="AH1" s="396" t="s">
        <v>1013</v>
      </c>
      <c r="AI1" s="396" t="s">
        <v>1014</v>
      </c>
      <c r="AJ1" s="396" t="s">
        <v>1015</v>
      </c>
      <c r="AK1" s="396" t="s">
        <v>1016</v>
      </c>
      <c r="AL1" s="396" t="s">
        <v>1021</v>
      </c>
      <c r="AM1" s="396" t="s">
        <v>1022</v>
      </c>
      <c r="AN1" s="396" t="s">
        <v>1023</v>
      </c>
      <c r="AO1" s="396" t="s">
        <v>1024</v>
      </c>
      <c r="AP1" s="396" t="s">
        <v>1009</v>
      </c>
      <c r="AQ1" s="396" t="s">
        <v>1010</v>
      </c>
      <c r="AR1" s="396" t="s">
        <v>1011</v>
      </c>
      <c r="AS1" s="396" t="s">
        <v>1012</v>
      </c>
      <c r="AT1" s="396" t="s">
        <v>1017</v>
      </c>
      <c r="AU1" s="396" t="s">
        <v>1018</v>
      </c>
      <c r="AV1" s="396" t="s">
        <v>1019</v>
      </c>
      <c r="AW1" s="396" t="s">
        <v>1020</v>
      </c>
      <c r="AX1" s="398" t="s">
        <v>1025</v>
      </c>
      <c r="AY1" s="398" t="s">
        <v>1026</v>
      </c>
      <c r="AZ1" s="398" t="s">
        <v>1027</v>
      </c>
      <c r="BA1" s="398" t="s">
        <v>1028</v>
      </c>
      <c r="BB1" s="396" t="s">
        <v>1029</v>
      </c>
      <c r="BC1" s="396" t="s">
        <v>1030</v>
      </c>
      <c r="BD1" s="396" t="s">
        <v>1031</v>
      </c>
      <c r="BE1" s="396" t="s">
        <v>1032</v>
      </c>
    </row>
    <row r="2" spans="1:57">
      <c r="A2" s="418"/>
      <c r="B2" s="446"/>
      <c r="C2" s="64" t="s">
        <v>312</v>
      </c>
      <c r="D2" s="483"/>
      <c r="E2" s="483"/>
      <c r="F2" s="591"/>
      <c r="G2" s="592"/>
      <c r="H2" s="592"/>
      <c r="I2" s="592"/>
      <c r="J2" s="658"/>
      <c r="K2" s="1"/>
      <c r="N2" s="389"/>
      <c r="O2" s="389"/>
      <c r="P2" s="389"/>
      <c r="Q2" s="389"/>
      <c r="R2" s="389"/>
      <c r="S2" s="389"/>
      <c r="V2" s="389"/>
      <c r="W2" s="389"/>
      <c r="X2" s="389"/>
      <c r="Y2" s="389"/>
      <c r="Z2" s="389"/>
      <c r="AA2" s="389"/>
      <c r="AB2" s="389"/>
      <c r="AC2" s="389"/>
    </row>
    <row r="3" spans="1:57">
      <c r="A3" s="419"/>
      <c r="B3" s="429"/>
      <c r="C3" s="65" t="s">
        <v>320</v>
      </c>
      <c r="D3" s="484"/>
      <c r="E3" s="484"/>
      <c r="F3" s="593"/>
      <c r="G3" s="4"/>
      <c r="H3" s="4"/>
      <c r="I3" s="4"/>
      <c r="J3" s="659"/>
      <c r="K3" s="1"/>
      <c r="N3" s="389"/>
      <c r="O3" s="389"/>
      <c r="P3" s="389"/>
      <c r="Q3" s="389"/>
      <c r="R3" s="389"/>
      <c r="S3" s="389"/>
      <c r="V3" s="389"/>
      <c r="W3" s="389"/>
      <c r="X3" s="389"/>
      <c r="Y3" s="389"/>
      <c r="Z3" s="389"/>
      <c r="AA3" s="389"/>
      <c r="AB3" s="389"/>
      <c r="AC3" s="389"/>
    </row>
    <row r="4" spans="1:57">
      <c r="A4" s="420"/>
      <c r="B4" s="434"/>
      <c r="C4" s="261" t="s">
        <v>321</v>
      </c>
      <c r="D4" s="485"/>
      <c r="E4" s="485"/>
      <c r="F4" s="594"/>
      <c r="G4" s="594"/>
      <c r="H4" s="595"/>
      <c r="I4" s="595"/>
      <c r="J4" s="660"/>
      <c r="K4" s="1"/>
      <c r="N4" s="389"/>
      <c r="O4" s="389"/>
      <c r="P4" s="389"/>
      <c r="Q4" s="389"/>
      <c r="R4" s="389"/>
      <c r="S4" s="389"/>
      <c r="V4" s="389"/>
      <c r="W4" s="389"/>
      <c r="X4" s="389"/>
      <c r="Y4" s="389"/>
      <c r="Z4" s="389"/>
      <c r="AA4" s="389"/>
      <c r="AB4" s="389"/>
      <c r="AC4" s="389"/>
    </row>
    <row r="5" spans="1:57" ht="163.19999999999999">
      <c r="A5" s="421" t="s">
        <v>322</v>
      </c>
      <c r="B5" s="455" t="s">
        <v>323</v>
      </c>
      <c r="C5" s="67" t="s">
        <v>324</v>
      </c>
      <c r="D5" s="425" t="s">
        <v>325</v>
      </c>
      <c r="E5" s="425">
        <v>1</v>
      </c>
      <c r="F5" s="596"/>
      <c r="G5" s="596"/>
      <c r="H5" s="597"/>
      <c r="I5" s="597"/>
      <c r="J5" s="73"/>
      <c r="K5" s="1">
        <v>6</v>
      </c>
      <c r="N5" s="387">
        <f>IF(G5="x",1,0)</f>
        <v>0</v>
      </c>
      <c r="O5" s="387">
        <f>IF(ISBLANK(I5), 0,1)</f>
        <v>0</v>
      </c>
      <c r="P5" s="388">
        <f>IF(G5="x",1,0)</f>
        <v>0</v>
      </c>
      <c r="Q5" s="388">
        <f>IF(ISBLANK(I5), 0,1)</f>
        <v>0</v>
      </c>
      <c r="V5" s="387">
        <f>IF(F5="x",1,0)</f>
        <v>0</v>
      </c>
      <c r="W5" s="387">
        <f>IF(G5="x",1,0)</f>
        <v>0</v>
      </c>
      <c r="X5" s="387">
        <f>IF(H5="x",1,0)</f>
        <v>0</v>
      </c>
      <c r="Y5" s="387">
        <f>IF(ISBLANK(I5), 0,1)</f>
        <v>0</v>
      </c>
      <c r="Z5" s="389"/>
      <c r="AA5" s="389"/>
      <c r="AB5" s="389"/>
      <c r="AC5" s="389"/>
    </row>
    <row r="6" spans="1:57" ht="71.400000000000006">
      <c r="A6" s="421" t="s">
        <v>326</v>
      </c>
      <c r="B6" s="455" t="s">
        <v>323</v>
      </c>
      <c r="C6" s="67" t="s">
        <v>327</v>
      </c>
      <c r="D6" s="425" t="s">
        <v>325</v>
      </c>
      <c r="E6" s="425">
        <v>1</v>
      </c>
      <c r="F6" s="596"/>
      <c r="G6" s="596"/>
      <c r="H6" s="597"/>
      <c r="I6" s="597"/>
      <c r="J6" s="73"/>
      <c r="K6" s="1">
        <v>0</v>
      </c>
      <c r="N6" s="387">
        <f t="shared" ref="N6:N9" si="0">IF(G6="x",1,0)</f>
        <v>0</v>
      </c>
      <c r="O6" s="387">
        <f t="shared" ref="O6:O9" si="1">IF(ISBLANK(I6), 0,1)</f>
        <v>0</v>
      </c>
      <c r="P6" s="388">
        <f t="shared" ref="P6:P9" si="2">IF(G6="x",1,0)</f>
        <v>0</v>
      </c>
      <c r="Q6" s="388">
        <f t="shared" ref="Q6:Q9" si="3">IF(ISBLANK(I6), 0,1)</f>
        <v>0</v>
      </c>
      <c r="V6" s="387">
        <f t="shared" ref="V6:V9" si="4">IF(F6="x",1,0)</f>
        <v>0</v>
      </c>
      <c r="W6" s="387">
        <f t="shared" ref="W6:W9" si="5">IF(G6="x",1,0)</f>
        <v>0</v>
      </c>
      <c r="X6" s="387">
        <f t="shared" ref="X6:X9" si="6">IF(H6="x",1,0)</f>
        <v>0</v>
      </c>
      <c r="Y6" s="387">
        <f t="shared" ref="Y6:Y9" si="7">IF(ISBLANK(H6), 0,1)</f>
        <v>0</v>
      </c>
      <c r="Z6" s="389"/>
      <c r="AA6" s="389"/>
      <c r="AB6" s="389"/>
      <c r="AC6" s="389"/>
    </row>
    <row r="7" spans="1:57" ht="61.2">
      <c r="A7" s="421" t="s">
        <v>328</v>
      </c>
      <c r="B7" s="456" t="s">
        <v>336</v>
      </c>
      <c r="C7" s="68" t="s">
        <v>329</v>
      </c>
      <c r="D7" s="486" t="s">
        <v>325</v>
      </c>
      <c r="E7" s="486" t="s">
        <v>330</v>
      </c>
      <c r="F7" s="597"/>
      <c r="G7" s="597"/>
      <c r="H7" s="597"/>
      <c r="I7" s="597"/>
      <c r="J7" s="73"/>
      <c r="K7" s="1">
        <v>0</v>
      </c>
      <c r="N7" s="387">
        <f t="shared" si="0"/>
        <v>0</v>
      </c>
      <c r="O7" s="387">
        <f t="shared" si="1"/>
        <v>0</v>
      </c>
      <c r="P7" s="388">
        <f t="shared" si="2"/>
        <v>0</v>
      </c>
      <c r="Q7" s="388">
        <f t="shared" si="3"/>
        <v>0</v>
      </c>
      <c r="V7" s="387">
        <f t="shared" si="4"/>
        <v>0</v>
      </c>
      <c r="W7" s="387">
        <f t="shared" si="5"/>
        <v>0</v>
      </c>
      <c r="X7" s="387">
        <f t="shared" si="6"/>
        <v>0</v>
      </c>
      <c r="Y7" s="387">
        <f t="shared" si="7"/>
        <v>0</v>
      </c>
      <c r="Z7" s="389"/>
      <c r="AA7" s="389"/>
      <c r="AB7" s="389"/>
      <c r="AC7" s="389"/>
    </row>
    <row r="8" spans="1:57" ht="30.6">
      <c r="A8" s="421" t="s">
        <v>331</v>
      </c>
      <c r="B8" s="455" t="s">
        <v>323</v>
      </c>
      <c r="C8" s="68" t="s">
        <v>332</v>
      </c>
      <c r="D8" s="486" t="s">
        <v>325</v>
      </c>
      <c r="E8" s="421">
        <v>1</v>
      </c>
      <c r="F8" s="597"/>
      <c r="G8" s="597"/>
      <c r="H8" s="597"/>
      <c r="I8" s="597"/>
      <c r="J8" s="73"/>
      <c r="K8" s="1">
        <v>0</v>
      </c>
      <c r="N8" s="387">
        <f t="shared" si="0"/>
        <v>0</v>
      </c>
      <c r="O8" s="387">
        <f t="shared" si="1"/>
        <v>0</v>
      </c>
      <c r="P8" s="388">
        <f t="shared" si="2"/>
        <v>0</v>
      </c>
      <c r="Q8" s="388">
        <f t="shared" si="3"/>
        <v>0</v>
      </c>
      <c r="V8" s="387">
        <f t="shared" si="4"/>
        <v>0</v>
      </c>
      <c r="W8" s="387">
        <f t="shared" si="5"/>
        <v>0</v>
      </c>
      <c r="X8" s="387">
        <f t="shared" si="6"/>
        <v>0</v>
      </c>
      <c r="Y8" s="387">
        <f t="shared" si="7"/>
        <v>0</v>
      </c>
      <c r="Z8" s="389"/>
      <c r="AA8" s="389"/>
      <c r="AB8" s="389"/>
      <c r="AC8" s="389"/>
    </row>
    <row r="9" spans="1:57" ht="27">
      <c r="A9" s="421" t="s">
        <v>333</v>
      </c>
      <c r="B9" s="455" t="s">
        <v>323</v>
      </c>
      <c r="C9" s="69" t="s">
        <v>334</v>
      </c>
      <c r="D9" s="421" t="s">
        <v>325</v>
      </c>
      <c r="E9" s="421">
        <v>1</v>
      </c>
      <c r="F9" s="597"/>
      <c r="G9" s="597"/>
      <c r="H9" s="597"/>
      <c r="I9" s="597"/>
      <c r="J9" s="73"/>
      <c r="K9" s="1">
        <v>0</v>
      </c>
      <c r="N9" s="387">
        <f t="shared" si="0"/>
        <v>0</v>
      </c>
      <c r="O9" s="387">
        <f t="shared" si="1"/>
        <v>0</v>
      </c>
      <c r="P9" s="388">
        <f t="shared" si="2"/>
        <v>0</v>
      </c>
      <c r="Q9" s="388">
        <f t="shared" si="3"/>
        <v>0</v>
      </c>
      <c r="V9" s="387">
        <f t="shared" si="4"/>
        <v>0</v>
      </c>
      <c r="W9" s="387">
        <f t="shared" si="5"/>
        <v>0</v>
      </c>
      <c r="X9" s="387">
        <f t="shared" si="6"/>
        <v>0</v>
      </c>
      <c r="Y9" s="387">
        <f t="shared" si="7"/>
        <v>0</v>
      </c>
      <c r="Z9" s="389"/>
      <c r="AA9" s="389"/>
      <c r="AB9" s="389"/>
      <c r="AC9" s="389"/>
    </row>
    <row r="10" spans="1:57" ht="18">
      <c r="A10" s="421" t="s">
        <v>335</v>
      </c>
      <c r="B10" s="455" t="s">
        <v>336</v>
      </c>
      <c r="C10" s="69" t="s">
        <v>337</v>
      </c>
      <c r="D10" s="486" t="s">
        <v>338</v>
      </c>
      <c r="E10" s="486" t="s">
        <v>339</v>
      </c>
      <c r="F10" s="597"/>
      <c r="G10" s="597"/>
      <c r="H10" s="597"/>
      <c r="I10" s="597"/>
      <c r="J10" s="73"/>
      <c r="K10" s="1">
        <v>0</v>
      </c>
      <c r="N10" s="389"/>
      <c r="O10" s="389"/>
      <c r="P10" s="389"/>
      <c r="Q10" s="389"/>
      <c r="R10" s="389"/>
      <c r="S10" s="389"/>
      <c r="V10" s="389"/>
      <c r="W10" s="389"/>
      <c r="X10" s="389"/>
      <c r="Y10" s="389"/>
      <c r="Z10" s="389"/>
      <c r="AA10" s="389"/>
      <c r="AB10" s="389"/>
      <c r="AC10" s="389"/>
      <c r="AD10" s="387">
        <f>IF(F10="x",1,0)</f>
        <v>0</v>
      </c>
      <c r="AE10" s="387">
        <f>IF(G10="x",1,0)</f>
        <v>0</v>
      </c>
      <c r="AF10" s="387">
        <f>IF(H10="x",1,0)</f>
        <v>0</v>
      </c>
      <c r="AG10" s="387">
        <f>IF(ISBLANK(I10), 0,1)</f>
        <v>0</v>
      </c>
    </row>
    <row r="11" spans="1:57" ht="18">
      <c r="A11" s="421" t="s">
        <v>340</v>
      </c>
      <c r="B11" s="455" t="s">
        <v>336</v>
      </c>
      <c r="C11" s="69" t="s">
        <v>341</v>
      </c>
      <c r="D11" s="486" t="s">
        <v>338</v>
      </c>
      <c r="E11" s="486" t="s">
        <v>339</v>
      </c>
      <c r="F11" s="597"/>
      <c r="G11" s="597"/>
      <c r="H11" s="597"/>
      <c r="I11" s="597"/>
      <c r="J11" s="73"/>
      <c r="K11" s="1">
        <v>0</v>
      </c>
      <c r="N11" s="389"/>
      <c r="O11" s="389"/>
      <c r="P11" s="389"/>
      <c r="Q11" s="389"/>
      <c r="R11" s="389"/>
      <c r="S11" s="389"/>
      <c r="V11" s="389"/>
      <c r="W11" s="389"/>
      <c r="X11" s="389"/>
      <c r="Y11" s="389"/>
      <c r="Z11" s="389"/>
      <c r="AA11" s="389"/>
      <c r="AB11" s="389"/>
      <c r="AC11" s="389"/>
      <c r="AD11" s="387">
        <f t="shared" ref="AD11:AD12" si="8">IF(F11="x",1,0)</f>
        <v>0</v>
      </c>
      <c r="AE11" s="387">
        <f t="shared" ref="AE11:AE12" si="9">IF(G11="x",1,0)</f>
        <v>0</v>
      </c>
      <c r="AF11" s="387">
        <f t="shared" ref="AF11:AF12" si="10">IF(H11="x",1,0)</f>
        <v>0</v>
      </c>
      <c r="AG11" s="387">
        <f t="shared" ref="AG11:AG12" si="11">IF(ISBLANK(I11), 0,1)</f>
        <v>0</v>
      </c>
    </row>
    <row r="12" spans="1:57" ht="20.399999999999999">
      <c r="A12" s="421" t="s">
        <v>342</v>
      </c>
      <c r="B12" s="455" t="s">
        <v>336</v>
      </c>
      <c r="C12" s="68" t="s">
        <v>343</v>
      </c>
      <c r="D12" s="486" t="s">
        <v>338</v>
      </c>
      <c r="E12" s="486" t="s">
        <v>339</v>
      </c>
      <c r="F12" s="597"/>
      <c r="G12" s="597"/>
      <c r="H12" s="597"/>
      <c r="I12" s="597"/>
      <c r="J12" s="73"/>
      <c r="K12" s="1">
        <v>0</v>
      </c>
      <c r="N12" s="389"/>
      <c r="O12" s="389"/>
      <c r="P12" s="389"/>
      <c r="Q12" s="389"/>
      <c r="R12" s="389"/>
      <c r="S12" s="389"/>
      <c r="V12" s="389"/>
      <c r="W12" s="389"/>
      <c r="X12" s="389"/>
      <c r="Y12" s="389"/>
      <c r="Z12" s="389"/>
      <c r="AA12" s="389"/>
      <c r="AB12" s="389"/>
      <c r="AC12" s="389"/>
      <c r="AD12" s="387">
        <f t="shared" si="8"/>
        <v>0</v>
      </c>
      <c r="AE12" s="387">
        <f t="shared" si="9"/>
        <v>0</v>
      </c>
      <c r="AF12" s="387">
        <f t="shared" si="10"/>
        <v>0</v>
      </c>
      <c r="AG12" s="387">
        <f t="shared" si="11"/>
        <v>0</v>
      </c>
    </row>
    <row r="13" spans="1:57" ht="20.399999999999999">
      <c r="A13" s="421" t="s">
        <v>344</v>
      </c>
      <c r="B13" s="456" t="s">
        <v>336</v>
      </c>
      <c r="C13" s="68" t="s">
        <v>345</v>
      </c>
      <c r="D13" s="421" t="s">
        <v>325</v>
      </c>
      <c r="E13" s="421">
        <v>1</v>
      </c>
      <c r="F13" s="597"/>
      <c r="G13" s="597"/>
      <c r="H13" s="597"/>
      <c r="I13" s="597"/>
      <c r="J13" s="73"/>
      <c r="K13" s="1">
        <v>0</v>
      </c>
      <c r="N13" s="387">
        <f t="shared" ref="N13:N16" si="12">IF(G13="x",1,0)</f>
        <v>0</v>
      </c>
      <c r="O13" s="387">
        <f t="shared" ref="O13:O16" si="13">IF(ISBLANK(I13), 0,1)</f>
        <v>0</v>
      </c>
      <c r="P13" s="388">
        <f t="shared" ref="P13:P15" si="14">IF(G13="x",1,0)</f>
        <v>0</v>
      </c>
      <c r="Q13" s="388">
        <f t="shared" ref="Q13:Q15" si="15">IF(ISBLANK(I13), 0,1)</f>
        <v>0</v>
      </c>
      <c r="V13" s="387">
        <f t="shared" ref="V13:V16" si="16">IF(F13="x",1,0)</f>
        <v>0</v>
      </c>
      <c r="W13" s="387">
        <f t="shared" ref="W13:W16" si="17">IF(G13="x",1,0)</f>
        <v>0</v>
      </c>
      <c r="X13" s="387">
        <f t="shared" ref="X13:X16" si="18">IF(H13="x",1,0)</f>
        <v>0</v>
      </c>
      <c r="Y13" s="387">
        <f t="shared" ref="Y13:Y16" si="19">IF(ISBLANK(H13), 0,1)</f>
        <v>0</v>
      </c>
      <c r="Z13" s="389"/>
      <c r="AA13" s="389"/>
      <c r="AB13" s="389"/>
      <c r="AC13" s="389"/>
    </row>
    <row r="14" spans="1:57" ht="265.2">
      <c r="A14" s="421" t="s">
        <v>346</v>
      </c>
      <c r="B14" s="455" t="s">
        <v>347</v>
      </c>
      <c r="C14" s="68" t="s">
        <v>348</v>
      </c>
      <c r="D14" s="421" t="s">
        <v>325</v>
      </c>
      <c r="E14" s="421">
        <v>1</v>
      </c>
      <c r="F14" s="597"/>
      <c r="G14" s="597"/>
      <c r="H14" s="597"/>
      <c r="I14" s="597"/>
      <c r="J14" s="73"/>
      <c r="K14" s="1">
        <v>0</v>
      </c>
      <c r="N14" s="387">
        <f t="shared" si="12"/>
        <v>0</v>
      </c>
      <c r="O14" s="387">
        <f t="shared" si="13"/>
        <v>0</v>
      </c>
      <c r="P14" s="388">
        <f t="shared" si="14"/>
        <v>0</v>
      </c>
      <c r="Q14" s="388">
        <f t="shared" si="15"/>
        <v>0</v>
      </c>
      <c r="V14" s="387">
        <f t="shared" si="16"/>
        <v>0</v>
      </c>
      <c r="W14" s="387">
        <f t="shared" si="17"/>
        <v>0</v>
      </c>
      <c r="X14" s="387">
        <f t="shared" si="18"/>
        <v>0</v>
      </c>
      <c r="Y14" s="387">
        <f t="shared" si="19"/>
        <v>0</v>
      </c>
      <c r="Z14" s="389"/>
      <c r="AA14" s="389"/>
      <c r="AB14" s="389"/>
      <c r="AC14" s="389"/>
    </row>
    <row r="15" spans="1:57" ht="18">
      <c r="A15" s="421" t="s">
        <v>349</v>
      </c>
      <c r="B15" s="455" t="s">
        <v>336</v>
      </c>
      <c r="C15" s="69" t="s">
        <v>350</v>
      </c>
      <c r="D15" s="421" t="s">
        <v>325</v>
      </c>
      <c r="E15" s="421">
        <v>1</v>
      </c>
      <c r="F15" s="597"/>
      <c r="G15" s="597"/>
      <c r="H15" s="597"/>
      <c r="I15" s="597"/>
      <c r="J15" s="73"/>
      <c r="K15" s="1">
        <v>5</v>
      </c>
      <c r="N15" s="387">
        <f t="shared" si="12"/>
        <v>0</v>
      </c>
      <c r="O15" s="387">
        <f t="shared" si="13"/>
        <v>0</v>
      </c>
      <c r="P15" s="388">
        <f t="shared" si="14"/>
        <v>0</v>
      </c>
      <c r="Q15" s="388">
        <f t="shared" si="15"/>
        <v>0</v>
      </c>
      <c r="V15" s="387">
        <f t="shared" si="16"/>
        <v>0</v>
      </c>
      <c r="W15" s="387">
        <f t="shared" si="17"/>
        <v>0</v>
      </c>
      <c r="X15" s="387">
        <f t="shared" si="18"/>
        <v>0</v>
      </c>
      <c r="Y15" s="387">
        <f t="shared" si="19"/>
        <v>0</v>
      </c>
      <c r="Z15" s="389"/>
      <c r="AA15" s="389"/>
      <c r="AB15" s="389"/>
      <c r="AC15" s="389"/>
    </row>
    <row r="16" spans="1:57" ht="51">
      <c r="A16" s="422" t="s">
        <v>351</v>
      </c>
      <c r="B16" s="455" t="s">
        <v>70</v>
      </c>
      <c r="C16" s="70" t="s">
        <v>352</v>
      </c>
      <c r="D16" s="422" t="s">
        <v>325</v>
      </c>
      <c r="E16" s="422">
        <v>1</v>
      </c>
      <c r="F16" s="598"/>
      <c r="G16" s="598"/>
      <c r="H16" s="598"/>
      <c r="I16" s="598"/>
      <c r="J16" s="661"/>
      <c r="K16" s="1">
        <v>0</v>
      </c>
      <c r="N16" s="387">
        <f t="shared" si="12"/>
        <v>0</v>
      </c>
      <c r="O16" s="387">
        <f t="shared" si="13"/>
        <v>0</v>
      </c>
      <c r="P16" s="387"/>
      <c r="Q16" s="389"/>
      <c r="R16" s="389"/>
      <c r="S16" s="389"/>
      <c r="V16" s="387">
        <f t="shared" si="16"/>
        <v>0</v>
      </c>
      <c r="W16" s="387">
        <f t="shared" si="17"/>
        <v>0</v>
      </c>
      <c r="X16" s="387">
        <f t="shared" si="18"/>
        <v>0</v>
      </c>
      <c r="Y16" s="387">
        <f t="shared" si="19"/>
        <v>0</v>
      </c>
      <c r="Z16" s="389"/>
      <c r="AA16" s="389"/>
      <c r="AB16" s="389"/>
      <c r="AC16" s="389"/>
    </row>
    <row r="17" spans="1:33" ht="40.799999999999997">
      <c r="A17" s="423" t="s">
        <v>353</v>
      </c>
      <c r="B17" s="457" t="s">
        <v>354</v>
      </c>
      <c r="C17" s="71" t="s">
        <v>355</v>
      </c>
      <c r="D17" s="423"/>
      <c r="E17" s="423">
        <v>2</v>
      </c>
      <c r="F17" s="7"/>
      <c r="G17" s="7"/>
      <c r="H17" s="7"/>
      <c r="I17" s="7"/>
      <c r="J17" s="662"/>
      <c r="K17" s="1"/>
      <c r="L17" s="63"/>
      <c r="M17" s="63"/>
      <c r="N17" s="1"/>
      <c r="O17" s="1"/>
      <c r="P17" s="1"/>
      <c r="Q17" s="1"/>
      <c r="R17" s="1"/>
      <c r="S17" s="1"/>
      <c r="T17" s="1"/>
      <c r="U17" s="1"/>
      <c r="V17" s="1"/>
      <c r="W17" s="1"/>
      <c r="X17" s="1"/>
      <c r="Y17" s="1"/>
      <c r="Z17" s="390">
        <f>IF(F17="x",1,0)</f>
        <v>0</v>
      </c>
      <c r="AA17" s="390">
        <f>IF(G17="x",1,0)</f>
        <v>0</v>
      </c>
      <c r="AB17" s="390">
        <f>IF(H17="x",1,0)</f>
        <v>0</v>
      </c>
      <c r="AC17" s="390">
        <f>IF(ISBLANK(I17), 0,1)</f>
        <v>0</v>
      </c>
    </row>
    <row r="18" spans="1:33">
      <c r="A18" s="424"/>
      <c r="B18" s="434"/>
      <c r="C18" s="72" t="s">
        <v>356</v>
      </c>
      <c r="D18" s="487"/>
      <c r="E18" s="487"/>
      <c r="F18" s="599"/>
      <c r="G18" s="595"/>
      <c r="H18" s="32"/>
      <c r="I18" s="573"/>
      <c r="J18" s="663"/>
      <c r="K18" s="1"/>
      <c r="N18" s="389"/>
      <c r="O18" s="389"/>
      <c r="P18" s="389"/>
      <c r="Q18" s="389"/>
      <c r="R18" s="389"/>
      <c r="S18" s="389"/>
      <c r="V18" s="389"/>
      <c r="W18" s="389"/>
      <c r="X18" s="389"/>
      <c r="Y18" s="389"/>
      <c r="Z18" s="389"/>
      <c r="AA18" s="389"/>
      <c r="AB18" s="389"/>
      <c r="AC18" s="389"/>
    </row>
    <row r="19" spans="1:33" ht="51">
      <c r="A19" s="425" t="s">
        <v>357</v>
      </c>
      <c r="B19" s="456" t="s">
        <v>358</v>
      </c>
      <c r="C19" s="67" t="s">
        <v>359</v>
      </c>
      <c r="D19" s="421" t="s">
        <v>325</v>
      </c>
      <c r="E19" s="421">
        <v>1</v>
      </c>
      <c r="F19" s="77"/>
      <c r="G19" s="597"/>
      <c r="H19" s="596"/>
      <c r="I19" s="600"/>
      <c r="J19" s="664"/>
      <c r="K19" s="1">
        <v>0</v>
      </c>
      <c r="N19" s="387">
        <f>IF(G19="x",1,0)</f>
        <v>0</v>
      </c>
      <c r="O19" s="387">
        <f>IF(ISBLANK(I19), 0,1)</f>
        <v>0</v>
      </c>
      <c r="P19" s="388">
        <f>IF(G19="x",1,0)</f>
        <v>0</v>
      </c>
      <c r="Q19" s="388">
        <f>IF(ISBLANK(I19), 0,1)</f>
        <v>0</v>
      </c>
      <c r="V19" s="387">
        <f>IF(F19="x",1,0)</f>
        <v>0</v>
      </c>
      <c r="W19" s="387">
        <f>IF(G19="x",1,0)</f>
        <v>0</v>
      </c>
      <c r="X19" s="387">
        <f>IF(H19="x",1,0)</f>
        <v>0</v>
      </c>
      <c r="Y19" s="387">
        <f>IF(ISBLANK(H19), 0,1)</f>
        <v>0</v>
      </c>
      <c r="Z19" s="389"/>
      <c r="AA19" s="389"/>
      <c r="AB19" s="389"/>
      <c r="AC19" s="389"/>
    </row>
    <row r="20" spans="1:33" ht="18">
      <c r="A20" s="421" t="s">
        <v>360</v>
      </c>
      <c r="B20" s="455" t="s">
        <v>336</v>
      </c>
      <c r="C20" s="69" t="s">
        <v>361</v>
      </c>
      <c r="D20" s="486" t="s">
        <v>338</v>
      </c>
      <c r="E20" s="486" t="s">
        <v>339</v>
      </c>
      <c r="F20" s="77"/>
      <c r="G20" s="597"/>
      <c r="H20" s="597"/>
      <c r="I20" s="601"/>
      <c r="J20" s="664"/>
      <c r="K20" s="1">
        <v>0</v>
      </c>
      <c r="N20" s="389"/>
      <c r="O20" s="389"/>
      <c r="P20" s="389"/>
      <c r="Q20" s="389"/>
      <c r="R20" s="389"/>
      <c r="S20" s="389"/>
      <c r="V20" s="389"/>
      <c r="W20" s="389"/>
      <c r="X20" s="389"/>
      <c r="Y20" s="389"/>
      <c r="Z20" s="389"/>
      <c r="AA20" s="389"/>
      <c r="AB20" s="389"/>
      <c r="AC20" s="389"/>
      <c r="AD20" s="387">
        <f>IF(F20="x",1,0)</f>
        <v>0</v>
      </c>
      <c r="AE20" s="387">
        <f>IF(G20="x",1,0)</f>
        <v>0</v>
      </c>
      <c r="AF20" s="387">
        <f>IF(H20="x",1,0)</f>
        <v>0</v>
      </c>
      <c r="AG20" s="387">
        <f>IF(ISBLANK(I20), 0,1)</f>
        <v>0</v>
      </c>
    </row>
    <row r="21" spans="1:33">
      <c r="A21" s="421" t="s">
        <v>362</v>
      </c>
      <c r="B21" s="455" t="s">
        <v>73</v>
      </c>
      <c r="C21" s="69" t="s">
        <v>363</v>
      </c>
      <c r="D21" s="486" t="s">
        <v>325</v>
      </c>
      <c r="E21" s="486" t="s">
        <v>330</v>
      </c>
      <c r="F21" s="77"/>
      <c r="G21" s="597"/>
      <c r="H21" s="597"/>
      <c r="I21" s="601"/>
      <c r="J21" s="664"/>
      <c r="K21" s="1"/>
      <c r="O21" s="387">
        <f t="shared" ref="O21:O23" si="20">IF(ISBLANK(I21), 0,1)</f>
        <v>0</v>
      </c>
      <c r="P21" s="388">
        <f t="shared" ref="P21:P23" si="21">IF(G21="x",1,0)</f>
        <v>0</v>
      </c>
      <c r="Q21" s="388">
        <f t="shared" ref="Q21:Q23" si="22">IF(ISBLANK(I21), 0,1)</f>
        <v>0</v>
      </c>
      <c r="V21" s="387">
        <f t="shared" ref="V21:V23" si="23">IF(F21="x",1,0)</f>
        <v>0</v>
      </c>
      <c r="W21" s="387">
        <f t="shared" ref="W21:W23" si="24">IF(G21="x",1,0)</f>
        <v>0</v>
      </c>
      <c r="X21" s="387">
        <f t="shared" ref="X21:X23" si="25">IF(H21="x",1,0)</f>
        <v>0</v>
      </c>
      <c r="Y21" s="387">
        <f t="shared" ref="Y21:Y23" si="26">IF(ISBLANK(H21), 0,1)</f>
        <v>0</v>
      </c>
      <c r="Z21" s="389"/>
      <c r="AA21" s="389"/>
      <c r="AB21" s="389"/>
      <c r="AC21" s="389"/>
    </row>
    <row r="22" spans="1:33" ht="18">
      <c r="A22" s="421" t="s">
        <v>364</v>
      </c>
      <c r="B22" s="456" t="s">
        <v>336</v>
      </c>
      <c r="C22" s="69" t="s">
        <v>365</v>
      </c>
      <c r="D22" s="421" t="s">
        <v>325</v>
      </c>
      <c r="E22" s="421">
        <v>1</v>
      </c>
      <c r="F22" s="77"/>
      <c r="G22" s="597"/>
      <c r="H22" s="597"/>
      <c r="I22" s="601"/>
      <c r="J22" s="664"/>
      <c r="K22" s="1">
        <v>6</v>
      </c>
      <c r="N22" s="387">
        <f t="shared" ref="N22:N23" si="27">IF(G22="x",1,0)</f>
        <v>0</v>
      </c>
      <c r="O22" s="387">
        <f t="shared" si="20"/>
        <v>0</v>
      </c>
      <c r="P22" s="388">
        <f t="shared" si="21"/>
        <v>0</v>
      </c>
      <c r="Q22" s="388">
        <f t="shared" si="22"/>
        <v>0</v>
      </c>
      <c r="V22" s="387">
        <f t="shared" si="23"/>
        <v>0</v>
      </c>
      <c r="W22" s="387">
        <f t="shared" si="24"/>
        <v>0</v>
      </c>
      <c r="X22" s="387">
        <f t="shared" si="25"/>
        <v>0</v>
      </c>
      <c r="Y22" s="387">
        <f t="shared" si="26"/>
        <v>0</v>
      </c>
      <c r="Z22" s="389"/>
      <c r="AA22" s="389"/>
      <c r="AB22" s="389"/>
      <c r="AC22" s="389"/>
    </row>
    <row r="23" spans="1:33" ht="30.6">
      <c r="A23" s="421" t="s">
        <v>366</v>
      </c>
      <c r="B23" s="456" t="s">
        <v>336</v>
      </c>
      <c r="C23" s="68" t="s">
        <v>367</v>
      </c>
      <c r="D23" s="421" t="s">
        <v>325</v>
      </c>
      <c r="E23" s="421">
        <v>1</v>
      </c>
      <c r="F23" s="77"/>
      <c r="G23" s="597"/>
      <c r="H23" s="597"/>
      <c r="I23" s="597"/>
      <c r="J23" s="73"/>
      <c r="K23" s="1">
        <v>0</v>
      </c>
      <c r="N23" s="387">
        <f t="shared" si="27"/>
        <v>0</v>
      </c>
      <c r="O23" s="387">
        <f t="shared" si="20"/>
        <v>0</v>
      </c>
      <c r="P23" s="388">
        <f t="shared" si="21"/>
        <v>0</v>
      </c>
      <c r="Q23" s="388">
        <f t="shared" si="22"/>
        <v>0</v>
      </c>
      <c r="V23" s="387">
        <f t="shared" si="23"/>
        <v>0</v>
      </c>
      <c r="W23" s="387">
        <f t="shared" si="24"/>
        <v>0</v>
      </c>
      <c r="X23" s="387">
        <f t="shared" si="25"/>
        <v>0</v>
      </c>
      <c r="Y23" s="387">
        <f t="shared" si="26"/>
        <v>0</v>
      </c>
      <c r="Z23" s="389"/>
      <c r="AA23" s="389"/>
      <c r="AB23" s="389"/>
      <c r="AC23" s="389"/>
    </row>
    <row r="24" spans="1:33">
      <c r="A24" s="421" t="s">
        <v>368</v>
      </c>
      <c r="B24" s="456" t="s">
        <v>70</v>
      </c>
      <c r="C24" s="68" t="s">
        <v>369</v>
      </c>
      <c r="D24" s="486" t="s">
        <v>338</v>
      </c>
      <c r="E24" s="486" t="s">
        <v>339</v>
      </c>
      <c r="F24" s="77"/>
      <c r="G24" s="597"/>
      <c r="H24" s="597"/>
      <c r="I24" s="597"/>
      <c r="J24" s="73"/>
      <c r="K24" s="1">
        <v>0</v>
      </c>
      <c r="N24" s="389"/>
      <c r="O24" s="389"/>
      <c r="P24" s="389"/>
      <c r="Q24" s="389"/>
      <c r="R24" s="389"/>
      <c r="S24" s="389"/>
      <c r="V24" s="389"/>
      <c r="W24" s="389"/>
      <c r="X24" s="389"/>
      <c r="Y24" s="389"/>
      <c r="Z24" s="389"/>
      <c r="AA24" s="389"/>
      <c r="AB24" s="389"/>
      <c r="AC24" s="389"/>
      <c r="AD24" s="387">
        <f>IF(F24="x",1,0)</f>
        <v>0</v>
      </c>
      <c r="AE24" s="387">
        <f>IF(G24="x",1,0)</f>
        <v>0</v>
      </c>
      <c r="AF24" s="387">
        <f>IF(H24="x",1,0)</f>
        <v>0</v>
      </c>
      <c r="AG24" s="387">
        <f>IF(ISBLANK(I24), 0,1)</f>
        <v>0</v>
      </c>
    </row>
    <row r="25" spans="1:33">
      <c r="A25" s="426"/>
      <c r="B25" s="435"/>
      <c r="C25" s="74" t="s">
        <v>370</v>
      </c>
      <c r="D25" s="488"/>
      <c r="E25" s="488"/>
      <c r="F25" s="602"/>
      <c r="G25" s="603"/>
      <c r="H25" s="604"/>
      <c r="I25" s="573"/>
      <c r="J25" s="665"/>
      <c r="K25" s="1"/>
      <c r="N25" s="389"/>
      <c r="O25" s="389"/>
      <c r="P25" s="389"/>
      <c r="Q25" s="389"/>
      <c r="R25" s="389"/>
      <c r="S25" s="389"/>
      <c r="V25" s="389"/>
      <c r="W25" s="389"/>
      <c r="X25" s="389"/>
      <c r="Y25" s="389"/>
      <c r="Z25" s="389"/>
      <c r="AA25" s="389"/>
      <c r="AB25" s="389"/>
      <c r="AC25" s="389"/>
    </row>
    <row r="26" spans="1:33" ht="20.399999999999999">
      <c r="A26" s="421" t="s">
        <v>371</v>
      </c>
      <c r="B26" s="455" t="s">
        <v>73</v>
      </c>
      <c r="C26" s="68" t="s">
        <v>372</v>
      </c>
      <c r="D26" s="421" t="s">
        <v>325</v>
      </c>
      <c r="E26" s="486" t="s">
        <v>330</v>
      </c>
      <c r="F26" s="77"/>
      <c r="G26" s="597"/>
      <c r="H26" s="597"/>
      <c r="I26" s="597"/>
      <c r="J26" s="73"/>
      <c r="K26" s="1"/>
      <c r="O26" s="387">
        <f t="shared" ref="O26:O29" si="28">IF(ISBLANK(I26), 0,1)</f>
        <v>0</v>
      </c>
      <c r="P26" s="388">
        <f t="shared" ref="P26:P29" si="29">IF(G26="x",1,0)</f>
        <v>0</v>
      </c>
      <c r="Q26" s="388">
        <f t="shared" ref="Q26:Q29" si="30">IF(ISBLANK(I26), 0,1)</f>
        <v>0</v>
      </c>
      <c r="V26" s="387">
        <f t="shared" ref="V26:V29" si="31">IF(F26="x",1,0)</f>
        <v>0</v>
      </c>
      <c r="W26" s="387">
        <f t="shared" ref="W26:W29" si="32">IF(G26="x",1,0)</f>
        <v>0</v>
      </c>
      <c r="X26" s="387">
        <f t="shared" ref="X26:X29" si="33">IF(H26="x",1,0)</f>
        <v>0</v>
      </c>
      <c r="Y26" s="387">
        <f t="shared" ref="Y26:Y29" si="34">IF(ISBLANK(H26), 0,1)</f>
        <v>0</v>
      </c>
      <c r="Z26" s="389"/>
      <c r="AA26" s="389"/>
      <c r="AB26" s="389"/>
      <c r="AC26" s="389"/>
    </row>
    <row r="27" spans="1:33" ht="20.399999999999999">
      <c r="A27" s="427" t="s">
        <v>373</v>
      </c>
      <c r="B27" s="458" t="s">
        <v>374</v>
      </c>
      <c r="C27" s="75" t="s">
        <v>375</v>
      </c>
      <c r="D27" s="489" t="s">
        <v>325</v>
      </c>
      <c r="E27" s="489" t="s">
        <v>330</v>
      </c>
      <c r="F27" s="77"/>
      <c r="G27" s="597"/>
      <c r="H27" s="597"/>
      <c r="I27" s="597"/>
      <c r="J27" s="73"/>
      <c r="K27" s="1"/>
      <c r="O27" s="387">
        <f t="shared" si="28"/>
        <v>0</v>
      </c>
      <c r="P27" s="388">
        <f t="shared" si="29"/>
        <v>0</v>
      </c>
      <c r="Q27" s="388">
        <f t="shared" si="30"/>
        <v>0</v>
      </c>
      <c r="V27" s="387">
        <f t="shared" si="31"/>
        <v>0</v>
      </c>
      <c r="W27" s="387">
        <f t="shared" si="32"/>
        <v>0</v>
      </c>
      <c r="X27" s="387">
        <f t="shared" si="33"/>
        <v>0</v>
      </c>
      <c r="Y27" s="387">
        <f t="shared" si="34"/>
        <v>0</v>
      </c>
      <c r="Z27" s="389"/>
      <c r="AA27" s="389"/>
      <c r="AB27" s="389"/>
      <c r="AC27" s="389"/>
    </row>
    <row r="28" spans="1:33" ht="30.6">
      <c r="A28" s="427" t="s">
        <v>376</v>
      </c>
      <c r="B28" s="458" t="s">
        <v>374</v>
      </c>
      <c r="C28" s="75" t="s">
        <v>377</v>
      </c>
      <c r="D28" s="489" t="s">
        <v>325</v>
      </c>
      <c r="E28" s="489" t="s">
        <v>330</v>
      </c>
      <c r="F28" s="77"/>
      <c r="G28" s="597"/>
      <c r="H28" s="597"/>
      <c r="I28" s="597"/>
      <c r="J28" s="73"/>
      <c r="K28" s="1"/>
      <c r="O28" s="387">
        <f t="shared" si="28"/>
        <v>0</v>
      </c>
      <c r="P28" s="388">
        <f t="shared" si="29"/>
        <v>0</v>
      </c>
      <c r="Q28" s="388">
        <f t="shared" si="30"/>
        <v>0</v>
      </c>
      <c r="V28" s="387">
        <f t="shared" si="31"/>
        <v>0</v>
      </c>
      <c r="W28" s="387">
        <f t="shared" si="32"/>
        <v>0</v>
      </c>
      <c r="X28" s="387">
        <f t="shared" si="33"/>
        <v>0</v>
      </c>
      <c r="Y28" s="387">
        <f t="shared" si="34"/>
        <v>0</v>
      </c>
      <c r="Z28" s="389"/>
      <c r="AA28" s="389"/>
      <c r="AB28" s="389"/>
      <c r="AC28" s="389"/>
    </row>
    <row r="29" spans="1:33" ht="20.399999999999999">
      <c r="A29" s="427" t="s">
        <v>378</v>
      </c>
      <c r="B29" s="458" t="s">
        <v>374</v>
      </c>
      <c r="C29" s="75" t="s">
        <v>379</v>
      </c>
      <c r="D29" s="489" t="s">
        <v>325</v>
      </c>
      <c r="E29" s="489" t="s">
        <v>330</v>
      </c>
      <c r="F29" s="77"/>
      <c r="G29" s="597"/>
      <c r="H29" s="597"/>
      <c r="I29" s="597"/>
      <c r="J29" s="73"/>
      <c r="K29" s="1"/>
      <c r="O29" s="387">
        <f t="shared" si="28"/>
        <v>0</v>
      </c>
      <c r="P29" s="388">
        <f t="shared" si="29"/>
        <v>0</v>
      </c>
      <c r="Q29" s="388">
        <f t="shared" si="30"/>
        <v>0</v>
      </c>
      <c r="V29" s="387">
        <f t="shared" si="31"/>
        <v>0</v>
      </c>
      <c r="W29" s="387">
        <f t="shared" si="32"/>
        <v>0</v>
      </c>
      <c r="X29" s="387">
        <f t="shared" si="33"/>
        <v>0</v>
      </c>
      <c r="Y29" s="387">
        <f t="shared" si="34"/>
        <v>0</v>
      </c>
      <c r="Z29" s="389"/>
      <c r="AA29" s="389"/>
      <c r="AB29" s="389"/>
      <c r="AC29" s="389"/>
    </row>
    <row r="30" spans="1:33" ht="30.6">
      <c r="A30" s="421" t="s">
        <v>380</v>
      </c>
      <c r="B30" s="456" t="s">
        <v>73</v>
      </c>
      <c r="C30" s="68" t="s">
        <v>381</v>
      </c>
      <c r="D30" s="486" t="s">
        <v>382</v>
      </c>
      <c r="E30" s="486" t="s">
        <v>383</v>
      </c>
      <c r="F30" s="77"/>
      <c r="G30" s="597"/>
      <c r="H30" s="597"/>
      <c r="I30" s="597"/>
      <c r="J30" s="73"/>
      <c r="K30" s="1"/>
      <c r="N30" s="389"/>
      <c r="O30" s="389"/>
      <c r="P30" s="389"/>
      <c r="Q30" s="389"/>
      <c r="R30" s="389"/>
      <c r="S30" s="389"/>
      <c r="T30" s="1">
        <f>IF(G30="x",1,0)</f>
        <v>0</v>
      </c>
      <c r="U30" s="1">
        <f>IF(ISBLANK(I30),0,1)</f>
        <v>0</v>
      </c>
      <c r="V30" s="1"/>
      <c r="W30" s="389"/>
      <c r="X30" s="389"/>
      <c r="Y30" s="389"/>
      <c r="Z30" s="390">
        <f>IF(F30="x",1,0)</f>
        <v>0</v>
      </c>
      <c r="AA30" s="390">
        <f>IF(G30="x",1,0)</f>
        <v>0</v>
      </c>
      <c r="AB30" s="390">
        <f>IF(H30="x",1,0)</f>
        <v>0</v>
      </c>
      <c r="AC30" s="390">
        <f>IF(ISBLANK(I30), 0,1)</f>
        <v>0</v>
      </c>
    </row>
    <row r="31" spans="1:33">
      <c r="A31" s="428"/>
      <c r="B31" s="429"/>
      <c r="C31" s="262" t="s">
        <v>384</v>
      </c>
      <c r="D31" s="490"/>
      <c r="E31" s="490"/>
      <c r="F31" s="605"/>
      <c r="G31" s="605"/>
      <c r="H31" s="606"/>
      <c r="I31" s="607"/>
      <c r="J31" s="657"/>
      <c r="K31" s="1"/>
      <c r="N31" s="389"/>
      <c r="O31" s="389"/>
      <c r="P31" s="389"/>
      <c r="Q31" s="389"/>
      <c r="R31" s="389"/>
      <c r="S31" s="389"/>
      <c r="V31" s="389"/>
      <c r="W31" s="389"/>
      <c r="X31" s="389"/>
      <c r="Y31" s="389"/>
      <c r="Z31" s="389"/>
      <c r="AA31" s="389"/>
      <c r="AB31" s="389"/>
      <c r="AC31" s="389"/>
    </row>
    <row r="32" spans="1:33">
      <c r="A32" s="429"/>
      <c r="B32" s="434"/>
      <c r="C32" s="76" t="s">
        <v>385</v>
      </c>
      <c r="D32" s="487"/>
      <c r="E32" s="487"/>
      <c r="F32" s="608"/>
      <c r="G32" s="608"/>
      <c r="H32" s="595"/>
      <c r="I32" s="595"/>
      <c r="J32" s="663"/>
      <c r="K32" s="1"/>
      <c r="N32" s="389"/>
      <c r="O32" s="389"/>
      <c r="P32" s="389"/>
      <c r="Q32" s="389"/>
      <c r="R32" s="389"/>
      <c r="S32" s="389"/>
      <c r="V32" s="389"/>
      <c r="W32" s="389"/>
      <c r="X32" s="389"/>
      <c r="Y32" s="389"/>
      <c r="Z32" s="389"/>
      <c r="AA32" s="389"/>
      <c r="AB32" s="389"/>
      <c r="AC32" s="389"/>
    </row>
    <row r="33" spans="1:33" ht="30.6">
      <c r="A33" s="421" t="s">
        <v>386</v>
      </c>
      <c r="B33" s="456" t="s">
        <v>336</v>
      </c>
      <c r="C33" s="68" t="s">
        <v>387</v>
      </c>
      <c r="D33" s="421" t="s">
        <v>325</v>
      </c>
      <c r="E33" s="421">
        <v>1</v>
      </c>
      <c r="F33" s="597"/>
      <c r="G33" s="597"/>
      <c r="H33" s="597"/>
      <c r="I33" s="601"/>
      <c r="J33" s="664"/>
      <c r="K33" s="1">
        <v>0</v>
      </c>
      <c r="N33" s="387">
        <f>IF(G33="x",1,0)</f>
        <v>0</v>
      </c>
      <c r="O33" s="387">
        <f>IF(ISBLANK(I33), 0,1)</f>
        <v>0</v>
      </c>
      <c r="P33" s="388">
        <f>IF(G33="x",1,0)</f>
        <v>0</v>
      </c>
      <c r="Q33" s="388">
        <f>IF(ISBLANK(I33), 0,1)</f>
        <v>0</v>
      </c>
      <c r="V33" s="387">
        <f>IF(F33="x",1,0)</f>
        <v>0</v>
      </c>
      <c r="W33" s="387">
        <f>IF(G33="x",1,0)</f>
        <v>0</v>
      </c>
      <c r="X33" s="387">
        <f>IF(H33="x",1,0)</f>
        <v>0</v>
      </c>
      <c r="Y33" s="387">
        <f>IF(ISBLANK(H33), 0,1)</f>
        <v>0</v>
      </c>
      <c r="Z33" s="389"/>
      <c r="AA33" s="389"/>
      <c r="AB33" s="389"/>
      <c r="AC33" s="389"/>
    </row>
    <row r="34" spans="1:33">
      <c r="A34" s="421" t="s">
        <v>388</v>
      </c>
      <c r="B34" s="421" t="s">
        <v>389</v>
      </c>
      <c r="C34" s="69" t="s">
        <v>390</v>
      </c>
      <c r="D34" s="486" t="s">
        <v>338</v>
      </c>
      <c r="E34" s="486" t="s">
        <v>339</v>
      </c>
      <c r="F34" s="597"/>
      <c r="G34" s="597"/>
      <c r="H34" s="597"/>
      <c r="I34" s="601"/>
      <c r="J34" s="664"/>
      <c r="K34" s="1">
        <v>0</v>
      </c>
      <c r="N34" s="389"/>
      <c r="O34" s="389"/>
      <c r="P34" s="389"/>
      <c r="Q34" s="389"/>
      <c r="R34" s="389"/>
      <c r="S34" s="389"/>
      <c r="V34" s="389"/>
      <c r="W34" s="389"/>
      <c r="X34" s="389"/>
      <c r="Y34" s="389"/>
      <c r="Z34" s="389"/>
      <c r="AA34" s="389"/>
      <c r="AB34" s="389"/>
      <c r="AC34" s="389"/>
      <c r="AD34" s="387">
        <f>IF(F34="x",1,0)</f>
        <v>0</v>
      </c>
      <c r="AE34" s="387">
        <f>IF(G34="x",1,0)</f>
        <v>0</v>
      </c>
      <c r="AF34" s="387">
        <f>IF(H34="x",1,0)</f>
        <v>0</v>
      </c>
      <c r="AG34" s="387">
        <f>IF(ISBLANK(I34), 0,1)</f>
        <v>0</v>
      </c>
    </row>
    <row r="35" spans="1:33">
      <c r="A35" s="427" t="s">
        <v>391</v>
      </c>
      <c r="B35" s="427" t="s">
        <v>137</v>
      </c>
      <c r="C35" s="77" t="s">
        <v>392</v>
      </c>
      <c r="D35" s="489" t="s">
        <v>325</v>
      </c>
      <c r="E35" s="489" t="s">
        <v>330</v>
      </c>
      <c r="F35" s="597"/>
      <c r="G35" s="597"/>
      <c r="H35" s="597"/>
      <c r="I35" s="597"/>
      <c r="J35" s="73"/>
      <c r="K35" s="1"/>
      <c r="O35" s="387">
        <f>IF(ISBLANK(I35), 0,1)</f>
        <v>0</v>
      </c>
      <c r="P35" s="388">
        <f>IF(G35="x",1,0)</f>
        <v>0</v>
      </c>
      <c r="Q35" s="388">
        <f>IF(ISBLANK(I35), 0,1)</f>
        <v>0</v>
      </c>
      <c r="V35" s="387">
        <f>IF(F35="x",1,0)</f>
        <v>0</v>
      </c>
      <c r="W35" s="387">
        <f>IF(G35="x",1,0)</f>
        <v>0</v>
      </c>
      <c r="X35" s="387">
        <f>IF(H35="x",1,0)</f>
        <v>0</v>
      </c>
      <c r="Y35" s="387">
        <f>IF(ISBLANK(H35), 0,1)</f>
        <v>0</v>
      </c>
      <c r="Z35" s="389"/>
      <c r="AA35" s="389"/>
      <c r="AB35" s="389"/>
      <c r="AC35" s="389"/>
    </row>
    <row r="36" spans="1:33">
      <c r="A36" s="428"/>
      <c r="B36" s="434"/>
      <c r="C36" s="66" t="s">
        <v>393</v>
      </c>
      <c r="D36" s="487"/>
      <c r="E36" s="487"/>
      <c r="F36" s="603"/>
      <c r="G36" s="603"/>
      <c r="H36" s="603"/>
      <c r="I36" s="603"/>
      <c r="J36" s="665"/>
      <c r="K36" s="1"/>
      <c r="N36" s="389"/>
      <c r="O36" s="389"/>
      <c r="P36" s="389"/>
      <c r="Q36" s="389"/>
      <c r="R36" s="389"/>
      <c r="S36" s="389"/>
      <c r="V36" s="389"/>
      <c r="W36" s="389"/>
      <c r="X36" s="389"/>
      <c r="Y36" s="389"/>
      <c r="Z36" s="389"/>
      <c r="AA36" s="389"/>
      <c r="AB36" s="389"/>
      <c r="AC36" s="389"/>
    </row>
    <row r="37" spans="1:33" ht="336.6">
      <c r="A37" s="421" t="s">
        <v>394</v>
      </c>
      <c r="B37" s="455" t="s">
        <v>395</v>
      </c>
      <c r="C37" s="121" t="s">
        <v>770</v>
      </c>
      <c r="D37" s="421" t="s">
        <v>325</v>
      </c>
      <c r="E37" s="421">
        <v>1</v>
      </c>
      <c r="F37" s="597"/>
      <c r="G37" s="597"/>
      <c r="H37" s="597"/>
      <c r="I37" s="601"/>
      <c r="J37" s="664"/>
      <c r="K37" s="1">
        <v>0</v>
      </c>
      <c r="N37" s="387">
        <f t="shared" ref="N37:N38" si="35">IF(G37="x",1,0)</f>
        <v>0</v>
      </c>
      <c r="O37" s="387">
        <f t="shared" ref="O37:O38" si="36">IF(ISBLANK(I37), 0,1)</f>
        <v>0</v>
      </c>
      <c r="P37" s="388">
        <f t="shared" ref="P37:P38" si="37">IF(G37="x",1,0)</f>
        <v>0</v>
      </c>
      <c r="Q37" s="388">
        <f t="shared" ref="Q37:Q38" si="38">IF(ISBLANK(I37), 0,1)</f>
        <v>0</v>
      </c>
      <c r="V37" s="387">
        <f t="shared" ref="V37:V38" si="39">IF(F37="x",1,0)</f>
        <v>0</v>
      </c>
      <c r="W37" s="387">
        <f t="shared" ref="W37:W38" si="40">IF(G37="x",1,0)</f>
        <v>0</v>
      </c>
      <c r="X37" s="387">
        <f t="shared" ref="X37:X38" si="41">IF(H37="x",1,0)</f>
        <v>0</v>
      </c>
      <c r="Y37" s="387">
        <f t="shared" ref="Y37:Y38" si="42">IF(ISBLANK(H37), 0,1)</f>
        <v>0</v>
      </c>
      <c r="Z37" s="389"/>
      <c r="AA37" s="389"/>
      <c r="AB37" s="389"/>
      <c r="AC37" s="389"/>
    </row>
    <row r="38" spans="1:33" ht="18">
      <c r="A38" s="421" t="s">
        <v>396</v>
      </c>
      <c r="B38" s="456" t="s">
        <v>336</v>
      </c>
      <c r="C38" s="69" t="s">
        <v>397</v>
      </c>
      <c r="D38" s="421" t="s">
        <v>325</v>
      </c>
      <c r="E38" s="421">
        <v>1</v>
      </c>
      <c r="F38" s="597"/>
      <c r="G38" s="597"/>
      <c r="H38" s="597"/>
      <c r="I38" s="601"/>
      <c r="J38" s="664"/>
      <c r="K38" s="1">
        <v>0</v>
      </c>
      <c r="N38" s="387">
        <f t="shared" si="35"/>
        <v>0</v>
      </c>
      <c r="O38" s="387">
        <f t="shared" si="36"/>
        <v>0</v>
      </c>
      <c r="P38" s="388">
        <f t="shared" si="37"/>
        <v>0</v>
      </c>
      <c r="Q38" s="388">
        <f t="shared" si="38"/>
        <v>0</v>
      </c>
      <c r="V38" s="387">
        <f t="shared" si="39"/>
        <v>0</v>
      </c>
      <c r="W38" s="387">
        <f t="shared" si="40"/>
        <v>0</v>
      </c>
      <c r="X38" s="387">
        <f t="shared" si="41"/>
        <v>0</v>
      </c>
      <c r="Y38" s="387">
        <f t="shared" si="42"/>
        <v>0</v>
      </c>
      <c r="Z38" s="389"/>
      <c r="AA38" s="389"/>
      <c r="AB38" s="389"/>
      <c r="AC38" s="389"/>
    </row>
    <row r="39" spans="1:33" ht="18">
      <c r="A39" s="430" t="s">
        <v>398</v>
      </c>
      <c r="B39" s="455" t="s">
        <v>336</v>
      </c>
      <c r="C39" s="69" t="s">
        <v>399</v>
      </c>
      <c r="D39" s="430" t="s">
        <v>382</v>
      </c>
      <c r="E39" s="430">
        <v>2</v>
      </c>
      <c r="F39" s="597"/>
      <c r="G39" s="597"/>
      <c r="H39" s="597"/>
      <c r="I39" s="601"/>
      <c r="J39" s="664"/>
      <c r="K39" s="1">
        <v>0</v>
      </c>
      <c r="N39" s="389"/>
      <c r="O39" s="389"/>
      <c r="P39" s="389"/>
      <c r="Q39" s="389"/>
      <c r="R39" s="389">
        <f>IF(G39="x",1,0)</f>
        <v>0</v>
      </c>
      <c r="S39" s="389">
        <f>IF(ISBLANK(I39),0,1)</f>
        <v>0</v>
      </c>
      <c r="T39" s="1">
        <f>IF(G39="x",1,0)</f>
        <v>0</v>
      </c>
      <c r="U39" s="1">
        <f>IF(ISBLANK(I39),0,1)</f>
        <v>0</v>
      </c>
      <c r="V39" s="1"/>
      <c r="Z39" s="390">
        <f>IF(F39="x",1,0)</f>
        <v>0</v>
      </c>
      <c r="AA39" s="390">
        <f>IF(G39="x",1,0)</f>
        <v>0</v>
      </c>
      <c r="AB39" s="390">
        <f>IF(H39="x",1,0)</f>
        <v>0</v>
      </c>
      <c r="AC39" s="390">
        <f>IF(ISBLANK(I39), 0,1)</f>
        <v>0</v>
      </c>
    </row>
    <row r="40" spans="1:33">
      <c r="A40" s="431"/>
      <c r="B40" s="435"/>
      <c r="C40" s="78" t="s">
        <v>400</v>
      </c>
      <c r="D40" s="488"/>
      <c r="E40" s="488"/>
      <c r="F40" s="603"/>
      <c r="G40" s="603"/>
      <c r="H40" s="603"/>
      <c r="I40" s="603"/>
      <c r="J40" s="665"/>
      <c r="K40" s="1"/>
      <c r="N40" s="389"/>
      <c r="O40" s="389"/>
      <c r="P40" s="389"/>
      <c r="Q40" s="389"/>
      <c r="R40" s="389"/>
      <c r="S40" s="389"/>
      <c r="V40" s="389"/>
      <c r="W40" s="389"/>
      <c r="X40" s="389"/>
      <c r="Y40" s="389"/>
      <c r="Z40" s="389"/>
      <c r="AA40" s="389"/>
      <c r="AB40" s="389"/>
      <c r="AC40" s="389"/>
    </row>
    <row r="41" spans="1:33" ht="30.6">
      <c r="A41" s="421" t="s">
        <v>401</v>
      </c>
      <c r="B41" s="455" t="s">
        <v>336</v>
      </c>
      <c r="C41" s="67" t="s">
        <v>402</v>
      </c>
      <c r="D41" s="421" t="s">
        <v>325</v>
      </c>
      <c r="E41" s="421">
        <v>1</v>
      </c>
      <c r="F41" s="597"/>
      <c r="G41" s="597"/>
      <c r="H41" s="597"/>
      <c r="I41" s="601"/>
      <c r="J41" s="664"/>
      <c r="K41" s="1">
        <v>0</v>
      </c>
      <c r="N41" s="387">
        <f>IF(G41="x",1,0)</f>
        <v>0</v>
      </c>
      <c r="O41" s="387">
        <f>IF(ISBLANK(I41), 0,1)</f>
        <v>0</v>
      </c>
      <c r="P41" s="388">
        <f>IF(G41="x",1,0)</f>
        <v>0</v>
      </c>
      <c r="Q41" s="388">
        <f>IF(ISBLANK(I41), 0,1)</f>
        <v>0</v>
      </c>
      <c r="V41" s="387">
        <f>IF(F41="x",1,0)</f>
        <v>0</v>
      </c>
      <c r="W41" s="387">
        <f>IF(G41="x",1,0)</f>
        <v>0</v>
      </c>
      <c r="X41" s="387">
        <f>IF(H41="x",1,0)</f>
        <v>0</v>
      </c>
      <c r="Y41" s="387">
        <f>IF(ISBLANK(H41), 0,1)</f>
        <v>0</v>
      </c>
      <c r="Z41" s="389"/>
      <c r="AA41" s="389"/>
      <c r="AB41" s="389"/>
      <c r="AC41" s="389"/>
    </row>
    <row r="42" spans="1:33">
      <c r="A42" s="431"/>
      <c r="B42" s="435"/>
      <c r="C42" s="78" t="s">
        <v>403</v>
      </c>
      <c r="D42" s="488"/>
      <c r="E42" s="488"/>
      <c r="F42" s="609"/>
      <c r="G42" s="603"/>
      <c r="H42" s="603"/>
      <c r="I42" s="603"/>
      <c r="J42" s="665"/>
      <c r="K42" s="1"/>
      <c r="N42" s="389"/>
      <c r="O42" s="389"/>
      <c r="P42" s="389"/>
      <c r="Q42" s="389"/>
      <c r="R42" s="389"/>
      <c r="S42" s="389"/>
      <c r="V42" s="389"/>
      <c r="W42" s="389"/>
      <c r="X42" s="389"/>
      <c r="Y42" s="389"/>
      <c r="Z42" s="389"/>
      <c r="AA42" s="389"/>
      <c r="AB42" s="389"/>
      <c r="AC42" s="389"/>
    </row>
    <row r="43" spans="1:33" ht="40.799999999999997">
      <c r="A43" s="421" t="s">
        <v>404</v>
      </c>
      <c r="B43" s="455" t="s">
        <v>336</v>
      </c>
      <c r="C43" s="67" t="s">
        <v>405</v>
      </c>
      <c r="D43" s="421" t="s">
        <v>325</v>
      </c>
      <c r="E43" s="421">
        <v>1</v>
      </c>
      <c r="F43" s="597"/>
      <c r="G43" s="597"/>
      <c r="H43" s="597"/>
      <c r="I43" s="601"/>
      <c r="J43" s="664"/>
      <c r="K43" s="1">
        <v>0</v>
      </c>
      <c r="N43" s="387">
        <f>IF(G43="x",1,0)</f>
        <v>0</v>
      </c>
      <c r="O43" s="387">
        <f t="shared" ref="O43:O48" si="43">IF(ISBLANK(I43), 0,1)</f>
        <v>0</v>
      </c>
      <c r="P43" s="388">
        <f t="shared" ref="P43:P48" si="44">IF(G43="x",1,0)</f>
        <v>0</v>
      </c>
      <c r="Q43" s="388">
        <f t="shared" ref="Q43:Q48" si="45">IF(ISBLANK(I43), 0,1)</f>
        <v>0</v>
      </c>
      <c r="V43" s="387">
        <f t="shared" ref="V43:V48" si="46">IF(F43="x",1,0)</f>
        <v>0</v>
      </c>
      <c r="W43" s="387">
        <f t="shared" ref="W43:W48" si="47">IF(G43="x",1,0)</f>
        <v>0</v>
      </c>
      <c r="X43" s="387">
        <f t="shared" ref="X43:X48" si="48">IF(H43="x",1,0)</f>
        <v>0</v>
      </c>
      <c r="Y43" s="387">
        <f t="shared" ref="Y43:Y48" si="49">IF(ISBLANK(H43), 0,1)</f>
        <v>0</v>
      </c>
      <c r="Z43" s="389"/>
      <c r="AA43" s="389"/>
      <c r="AB43" s="389"/>
      <c r="AC43" s="389"/>
    </row>
    <row r="44" spans="1:33" ht="51">
      <c r="A44" s="432" t="s">
        <v>406</v>
      </c>
      <c r="B44" s="457" t="s">
        <v>374</v>
      </c>
      <c r="C44" s="79" t="s">
        <v>1044</v>
      </c>
      <c r="D44" s="432" t="s">
        <v>325</v>
      </c>
      <c r="E44" s="432">
        <v>1</v>
      </c>
      <c r="F44" s="30"/>
      <c r="G44" s="30"/>
      <c r="H44" s="30"/>
      <c r="I44" s="610"/>
      <c r="J44" s="666"/>
      <c r="K44" s="1"/>
      <c r="O44" s="387">
        <f t="shared" si="43"/>
        <v>0</v>
      </c>
      <c r="P44" s="388">
        <f t="shared" si="44"/>
        <v>0</v>
      </c>
      <c r="Q44" s="388">
        <f t="shared" si="45"/>
        <v>0</v>
      </c>
      <c r="V44" s="387">
        <f t="shared" si="46"/>
        <v>0</v>
      </c>
      <c r="W44" s="387">
        <f t="shared" si="47"/>
        <v>0</v>
      </c>
      <c r="X44" s="387">
        <f t="shared" si="48"/>
        <v>0</v>
      </c>
      <c r="Y44" s="387">
        <f t="shared" si="49"/>
        <v>0</v>
      </c>
      <c r="Z44" s="389"/>
      <c r="AA44" s="389"/>
      <c r="AB44" s="389"/>
      <c r="AC44" s="389"/>
    </row>
    <row r="45" spans="1:33" ht="40.799999999999997">
      <c r="A45" s="433" t="s">
        <v>407</v>
      </c>
      <c r="B45" s="459" t="s">
        <v>73</v>
      </c>
      <c r="C45" s="80" t="s">
        <v>408</v>
      </c>
      <c r="D45" s="421" t="s">
        <v>325</v>
      </c>
      <c r="E45" s="421">
        <v>1</v>
      </c>
      <c r="F45" s="7"/>
      <c r="G45" s="7"/>
      <c r="H45" s="7"/>
      <c r="I45" s="7"/>
      <c r="J45" s="662"/>
      <c r="K45" s="1"/>
      <c r="O45" s="387">
        <f t="shared" si="43"/>
        <v>0</v>
      </c>
      <c r="P45" s="388">
        <f t="shared" si="44"/>
        <v>0</v>
      </c>
      <c r="Q45" s="388">
        <f t="shared" si="45"/>
        <v>0</v>
      </c>
      <c r="V45" s="387">
        <f t="shared" si="46"/>
        <v>0</v>
      </c>
      <c r="W45" s="387">
        <f t="shared" si="47"/>
        <v>0</v>
      </c>
      <c r="X45" s="387">
        <f t="shared" si="48"/>
        <v>0</v>
      </c>
      <c r="Y45" s="387">
        <f t="shared" si="49"/>
        <v>0</v>
      </c>
      <c r="Z45" s="389"/>
      <c r="AA45" s="389"/>
      <c r="AB45" s="389"/>
      <c r="AC45" s="389"/>
    </row>
    <row r="46" spans="1:33" ht="91.8">
      <c r="A46" s="433" t="s">
        <v>409</v>
      </c>
      <c r="B46" s="459" t="s">
        <v>73</v>
      </c>
      <c r="C46" s="80" t="s">
        <v>410</v>
      </c>
      <c r="D46" s="421" t="s">
        <v>325</v>
      </c>
      <c r="E46" s="421">
        <v>1</v>
      </c>
      <c r="F46" s="7"/>
      <c r="G46" s="7"/>
      <c r="H46" s="7"/>
      <c r="I46" s="7"/>
      <c r="J46" s="662"/>
      <c r="K46" s="1"/>
      <c r="O46" s="387">
        <f t="shared" si="43"/>
        <v>0</v>
      </c>
      <c r="P46" s="388">
        <f t="shared" si="44"/>
        <v>0</v>
      </c>
      <c r="Q46" s="388">
        <f t="shared" si="45"/>
        <v>0</v>
      </c>
      <c r="V46" s="387">
        <f t="shared" si="46"/>
        <v>0</v>
      </c>
      <c r="W46" s="387">
        <f t="shared" si="47"/>
        <v>0</v>
      </c>
      <c r="X46" s="387">
        <f t="shared" si="48"/>
        <v>0</v>
      </c>
      <c r="Y46" s="387">
        <f t="shared" si="49"/>
        <v>0</v>
      </c>
      <c r="Z46" s="389"/>
      <c r="AA46" s="389"/>
      <c r="AB46" s="389"/>
      <c r="AC46" s="389"/>
    </row>
    <row r="47" spans="1:33" ht="30.6">
      <c r="A47" s="433" t="s">
        <v>411</v>
      </c>
      <c r="B47" s="459" t="s">
        <v>73</v>
      </c>
      <c r="C47" s="80" t="s">
        <v>412</v>
      </c>
      <c r="D47" s="421" t="s">
        <v>325</v>
      </c>
      <c r="E47" s="421">
        <v>1</v>
      </c>
      <c r="F47" s="7"/>
      <c r="G47" s="7"/>
      <c r="H47" s="7"/>
      <c r="I47" s="7"/>
      <c r="J47" s="662"/>
      <c r="K47" s="1"/>
      <c r="O47" s="387">
        <f t="shared" si="43"/>
        <v>0</v>
      </c>
      <c r="P47" s="388">
        <f t="shared" si="44"/>
        <v>0</v>
      </c>
      <c r="Q47" s="388">
        <f t="shared" si="45"/>
        <v>0</v>
      </c>
      <c r="V47" s="387">
        <f t="shared" si="46"/>
        <v>0</v>
      </c>
      <c r="W47" s="387">
        <f t="shared" si="47"/>
        <v>0</v>
      </c>
      <c r="X47" s="387">
        <f t="shared" si="48"/>
        <v>0</v>
      </c>
      <c r="Y47" s="387">
        <f t="shared" si="49"/>
        <v>0</v>
      </c>
      <c r="Z47" s="389"/>
      <c r="AA47" s="389"/>
      <c r="AB47" s="389"/>
      <c r="AC47" s="389"/>
    </row>
    <row r="48" spans="1:33" ht="40.799999999999997">
      <c r="A48" s="433" t="s">
        <v>413</v>
      </c>
      <c r="B48" s="459" t="s">
        <v>73</v>
      </c>
      <c r="C48" s="80" t="s">
        <v>414</v>
      </c>
      <c r="D48" s="421" t="s">
        <v>325</v>
      </c>
      <c r="E48" s="421">
        <v>1</v>
      </c>
      <c r="F48" s="7"/>
      <c r="G48" s="7"/>
      <c r="H48" s="7"/>
      <c r="I48" s="7"/>
      <c r="J48" s="662"/>
      <c r="K48" s="1"/>
      <c r="O48" s="387">
        <f t="shared" si="43"/>
        <v>0</v>
      </c>
      <c r="P48" s="388">
        <f t="shared" si="44"/>
        <v>0</v>
      </c>
      <c r="Q48" s="388">
        <f t="shared" si="45"/>
        <v>0</v>
      </c>
      <c r="V48" s="387">
        <f t="shared" si="46"/>
        <v>0</v>
      </c>
      <c r="W48" s="387">
        <f t="shared" si="47"/>
        <v>0</v>
      </c>
      <c r="X48" s="387">
        <f t="shared" si="48"/>
        <v>0</v>
      </c>
      <c r="Y48" s="387">
        <f t="shared" si="49"/>
        <v>0</v>
      </c>
      <c r="Z48" s="389"/>
      <c r="AA48" s="389"/>
      <c r="AB48" s="389"/>
      <c r="AC48" s="389"/>
    </row>
    <row r="49" spans="1:29">
      <c r="A49" s="429"/>
      <c r="B49" s="460"/>
      <c r="C49" s="81" t="s">
        <v>415</v>
      </c>
      <c r="D49" s="491"/>
      <c r="E49" s="484"/>
      <c r="F49" s="611"/>
      <c r="G49" s="4"/>
      <c r="H49" s="4"/>
      <c r="I49" s="4"/>
      <c r="J49" s="657"/>
      <c r="K49" s="1"/>
      <c r="N49" s="389"/>
      <c r="O49" s="389"/>
      <c r="P49" s="389"/>
      <c r="Q49" s="389"/>
      <c r="R49" s="389"/>
      <c r="S49" s="389"/>
      <c r="V49" s="389"/>
      <c r="W49" s="389"/>
      <c r="X49" s="389"/>
      <c r="Y49" s="389"/>
      <c r="Z49" s="389"/>
      <c r="AA49" s="389"/>
      <c r="AB49" s="389"/>
      <c r="AC49" s="389"/>
    </row>
    <row r="50" spans="1:29">
      <c r="A50" s="434"/>
      <c r="B50" s="434"/>
      <c r="C50" s="261" t="s">
        <v>416</v>
      </c>
      <c r="D50" s="485"/>
      <c r="E50" s="485"/>
      <c r="F50" s="594"/>
      <c r="G50" s="594"/>
      <c r="H50" s="595"/>
      <c r="I50" s="595"/>
      <c r="J50" s="663"/>
      <c r="K50" s="1"/>
      <c r="N50" s="389"/>
      <c r="O50" s="389"/>
      <c r="P50" s="389"/>
      <c r="Q50" s="389"/>
      <c r="R50" s="389"/>
      <c r="S50" s="389"/>
      <c r="V50" s="389"/>
      <c r="W50" s="389"/>
      <c r="X50" s="389"/>
      <c r="Y50" s="389"/>
      <c r="Z50" s="389"/>
      <c r="AA50" s="389"/>
      <c r="AB50" s="389"/>
      <c r="AC50" s="389"/>
    </row>
    <row r="51" spans="1:29" ht="51">
      <c r="A51" s="421" t="s">
        <v>417</v>
      </c>
      <c r="B51" s="455" t="s">
        <v>323</v>
      </c>
      <c r="C51" s="67" t="s">
        <v>1045</v>
      </c>
      <c r="D51" s="492" t="s">
        <v>325</v>
      </c>
      <c r="E51" s="493" t="s">
        <v>330</v>
      </c>
      <c r="F51" s="596"/>
      <c r="G51" s="597"/>
      <c r="H51" s="597"/>
      <c r="I51" s="601"/>
      <c r="J51" s="664"/>
      <c r="K51" s="1">
        <v>0</v>
      </c>
      <c r="N51" s="387">
        <f>IF(G51="x",1,0)</f>
        <v>0</v>
      </c>
      <c r="O51" s="387">
        <f t="shared" ref="O51:O53" si="50">IF(ISBLANK(I51), 0,1)</f>
        <v>0</v>
      </c>
      <c r="P51" s="388">
        <f>IF(G51="x",1,0)</f>
        <v>0</v>
      </c>
      <c r="Q51" s="388">
        <f>IF(ISBLANK(I51), 0,1)</f>
        <v>0</v>
      </c>
      <c r="V51" s="387">
        <f t="shared" ref="V51:V53" si="51">IF(F51="x",1,0)</f>
        <v>0</v>
      </c>
      <c r="W51" s="387">
        <f t="shared" ref="W51:W53" si="52">IF(G51="x",1,0)</f>
        <v>0</v>
      </c>
      <c r="X51" s="387">
        <f t="shared" ref="X51:X53" si="53">IF(H51="x",1,0)</f>
        <v>0</v>
      </c>
      <c r="Y51" s="387">
        <f t="shared" ref="Y51:Y53" si="54">IF(ISBLANK(H51), 0,1)</f>
        <v>0</v>
      </c>
      <c r="Z51" s="389"/>
      <c r="AA51" s="389"/>
      <c r="AB51" s="389"/>
      <c r="AC51" s="389"/>
    </row>
    <row r="52" spans="1:29" ht="40.799999999999997">
      <c r="A52" s="421" t="s">
        <v>418</v>
      </c>
      <c r="B52" s="461"/>
      <c r="C52" s="68" t="s">
        <v>419</v>
      </c>
      <c r="D52" s="421" t="s">
        <v>325</v>
      </c>
      <c r="E52" s="421">
        <v>1</v>
      </c>
      <c r="F52" s="597"/>
      <c r="G52" s="597"/>
      <c r="H52" s="597"/>
      <c r="I52" s="601"/>
      <c r="J52" s="664"/>
      <c r="K52" s="1">
        <v>8</v>
      </c>
      <c r="N52" s="389"/>
      <c r="O52" s="387">
        <f t="shared" si="50"/>
        <v>0</v>
      </c>
      <c r="P52" s="389"/>
      <c r="Q52" s="389"/>
      <c r="R52" s="389"/>
      <c r="S52" s="389"/>
      <c r="V52" s="387">
        <f t="shared" si="51"/>
        <v>0</v>
      </c>
      <c r="W52" s="387">
        <f t="shared" si="52"/>
        <v>0</v>
      </c>
      <c r="X52" s="387">
        <f t="shared" si="53"/>
        <v>0</v>
      </c>
      <c r="Y52" s="387">
        <f t="shared" si="54"/>
        <v>0</v>
      </c>
      <c r="Z52" s="389"/>
      <c r="AA52" s="389"/>
      <c r="AB52" s="389"/>
      <c r="AC52" s="389"/>
    </row>
    <row r="53" spans="1:29" ht="102">
      <c r="A53" s="422" t="s">
        <v>420</v>
      </c>
      <c r="B53" s="462" t="s">
        <v>336</v>
      </c>
      <c r="C53" s="82" t="s">
        <v>421</v>
      </c>
      <c r="D53" s="422" t="s">
        <v>325</v>
      </c>
      <c r="E53" s="422">
        <v>1</v>
      </c>
      <c r="F53" s="598"/>
      <c r="G53" s="598"/>
      <c r="H53" s="598"/>
      <c r="I53" s="612"/>
      <c r="J53" s="658"/>
      <c r="K53" s="1"/>
      <c r="N53" s="387">
        <f>IF(G53="x",1,0)</f>
        <v>0</v>
      </c>
      <c r="O53" s="387">
        <f t="shared" si="50"/>
        <v>0</v>
      </c>
      <c r="P53" s="388">
        <f>IF(G53="x",1,0)</f>
        <v>0</v>
      </c>
      <c r="Q53" s="388">
        <f>IF(ISBLANK(I53), 0,1)</f>
        <v>0</v>
      </c>
      <c r="V53" s="387">
        <f t="shared" si="51"/>
        <v>0</v>
      </c>
      <c r="W53" s="387">
        <f t="shared" si="52"/>
        <v>0</v>
      </c>
      <c r="X53" s="387">
        <f t="shared" si="53"/>
        <v>0</v>
      </c>
      <c r="Y53" s="387">
        <f t="shared" si="54"/>
        <v>0</v>
      </c>
      <c r="Z53" s="389"/>
      <c r="AA53" s="389"/>
      <c r="AB53" s="389"/>
      <c r="AC53" s="389"/>
    </row>
    <row r="54" spans="1:29">
      <c r="A54" s="435"/>
      <c r="B54" s="435"/>
      <c r="C54" s="78" t="s">
        <v>422</v>
      </c>
      <c r="D54" s="488"/>
      <c r="E54" s="488"/>
      <c r="F54" s="609"/>
      <c r="G54" s="603"/>
      <c r="H54" s="603"/>
      <c r="I54" s="603"/>
      <c r="J54" s="665"/>
      <c r="K54" s="1"/>
      <c r="N54" s="389"/>
      <c r="O54" s="389"/>
      <c r="P54" s="389"/>
      <c r="Q54" s="389"/>
      <c r="R54" s="389"/>
      <c r="S54" s="389"/>
      <c r="V54" s="389"/>
      <c r="W54" s="389"/>
      <c r="X54" s="389"/>
      <c r="Y54" s="389"/>
      <c r="Z54" s="389"/>
      <c r="AA54" s="389"/>
      <c r="AB54" s="389"/>
      <c r="AC54" s="389"/>
    </row>
    <row r="55" spans="1:29" ht="61.2">
      <c r="A55" s="422" t="s">
        <v>423</v>
      </c>
      <c r="B55" s="463" t="s">
        <v>336</v>
      </c>
      <c r="C55" s="67" t="s">
        <v>1046</v>
      </c>
      <c r="D55" s="421" t="s">
        <v>325</v>
      </c>
      <c r="E55" s="494">
        <v>1</v>
      </c>
      <c r="F55" s="613"/>
      <c r="G55" s="614"/>
      <c r="H55" s="614"/>
      <c r="I55" s="614"/>
      <c r="J55" s="667"/>
      <c r="K55" s="1">
        <v>0</v>
      </c>
      <c r="N55" s="387">
        <f t="shared" ref="N55:N56" si="55">IF(G55="x",1,0)</f>
        <v>0</v>
      </c>
      <c r="O55" s="387">
        <f t="shared" ref="O55:O57" si="56">IF(ISBLANK(I55), 0,1)</f>
        <v>0</v>
      </c>
      <c r="P55" s="388">
        <f>IF(G55="x",1,0)</f>
        <v>0</v>
      </c>
      <c r="Q55" s="388">
        <f>IF(ISBLANK(I55), 0,1)</f>
        <v>0</v>
      </c>
      <c r="V55" s="387">
        <f t="shared" ref="V55:V57" si="57">IF(F55="x",1,0)</f>
        <v>0</v>
      </c>
      <c r="W55" s="387">
        <f t="shared" ref="W55:W57" si="58">IF(G55="x",1,0)</f>
        <v>0</v>
      </c>
      <c r="X55" s="387">
        <f t="shared" ref="X55:X57" si="59">IF(H55="x",1,0)</f>
        <v>0</v>
      </c>
      <c r="Y55" s="387">
        <f t="shared" ref="Y55:Y57" si="60">IF(ISBLANK(H55), 0,1)</f>
        <v>0</v>
      </c>
      <c r="Z55" s="389"/>
      <c r="AA55" s="389"/>
      <c r="AB55" s="389"/>
      <c r="AC55" s="389"/>
    </row>
    <row r="56" spans="1:29" ht="20.399999999999999">
      <c r="A56" s="422" t="s">
        <v>424</v>
      </c>
      <c r="B56" s="462" t="s">
        <v>70</v>
      </c>
      <c r="C56" s="122" t="s">
        <v>425</v>
      </c>
      <c r="D56" s="422" t="s">
        <v>325</v>
      </c>
      <c r="E56" s="495">
        <v>1</v>
      </c>
      <c r="F56" s="615"/>
      <c r="G56" s="616"/>
      <c r="H56" s="616"/>
      <c r="I56" s="617"/>
      <c r="J56" s="659"/>
      <c r="K56" s="1">
        <v>0</v>
      </c>
      <c r="N56" s="387">
        <f t="shared" si="55"/>
        <v>0</v>
      </c>
      <c r="O56" s="387">
        <f t="shared" si="56"/>
        <v>0</v>
      </c>
      <c r="P56" s="387"/>
      <c r="Q56" s="389"/>
      <c r="R56" s="389"/>
      <c r="S56" s="389"/>
      <c r="V56" s="387">
        <f t="shared" si="57"/>
        <v>0</v>
      </c>
      <c r="W56" s="387">
        <f t="shared" si="58"/>
        <v>0</v>
      </c>
      <c r="X56" s="387">
        <f t="shared" si="59"/>
        <v>0</v>
      </c>
      <c r="Y56" s="387">
        <f t="shared" si="60"/>
        <v>0</v>
      </c>
      <c r="Z56" s="389"/>
      <c r="AA56" s="389"/>
      <c r="AB56" s="389"/>
      <c r="AC56" s="389"/>
    </row>
    <row r="57" spans="1:29" ht="51">
      <c r="A57" s="421" t="s">
        <v>426</v>
      </c>
      <c r="B57" s="456" t="s">
        <v>427</v>
      </c>
      <c r="C57" s="68" t="s">
        <v>428</v>
      </c>
      <c r="D57" s="421" t="s">
        <v>325</v>
      </c>
      <c r="E57" s="421">
        <v>1</v>
      </c>
      <c r="F57" s="618"/>
      <c r="G57" s="597"/>
      <c r="H57" s="597"/>
      <c r="I57" s="597"/>
      <c r="J57" s="73"/>
      <c r="K57" s="1">
        <v>0</v>
      </c>
      <c r="O57" s="387">
        <f t="shared" si="56"/>
        <v>0</v>
      </c>
      <c r="P57" s="388">
        <f>IF(G57="x",1,0)</f>
        <v>0</v>
      </c>
      <c r="Q57" s="388">
        <f>IF(ISBLANK(I57), 0,1)</f>
        <v>0</v>
      </c>
      <c r="V57" s="387">
        <f t="shared" si="57"/>
        <v>0</v>
      </c>
      <c r="W57" s="387">
        <f t="shared" si="58"/>
        <v>0</v>
      </c>
      <c r="X57" s="387">
        <f t="shared" si="59"/>
        <v>0</v>
      </c>
      <c r="Y57" s="387">
        <f t="shared" si="60"/>
        <v>0</v>
      </c>
      <c r="Z57" s="389"/>
      <c r="AA57" s="389"/>
      <c r="AB57" s="389"/>
      <c r="AC57" s="389"/>
    </row>
    <row r="58" spans="1:29">
      <c r="A58" s="435"/>
      <c r="B58" s="435"/>
      <c r="C58" s="78" t="s">
        <v>429</v>
      </c>
      <c r="D58" s="488"/>
      <c r="E58" s="488"/>
      <c r="F58" s="609"/>
      <c r="G58" s="603"/>
      <c r="H58" s="603"/>
      <c r="I58" s="603"/>
      <c r="J58" s="665"/>
      <c r="K58" s="1"/>
      <c r="N58" s="389"/>
      <c r="O58" s="389"/>
      <c r="P58" s="389"/>
      <c r="Q58" s="389"/>
      <c r="R58" s="389"/>
      <c r="S58" s="389"/>
      <c r="V58" s="389"/>
      <c r="W58" s="389"/>
      <c r="X58" s="389"/>
      <c r="Y58" s="389"/>
      <c r="Z58" s="389"/>
      <c r="AA58" s="389"/>
      <c r="AB58" s="389"/>
      <c r="AC58" s="389"/>
    </row>
    <row r="59" spans="1:29" ht="20.399999999999999">
      <c r="A59" s="436" t="s">
        <v>430</v>
      </c>
      <c r="B59" s="464" t="s">
        <v>73</v>
      </c>
      <c r="C59" s="123" t="s">
        <v>431</v>
      </c>
      <c r="D59" s="433" t="s">
        <v>325</v>
      </c>
      <c r="E59" s="433">
        <v>1</v>
      </c>
      <c r="F59" s="619"/>
      <c r="G59" s="30"/>
      <c r="H59" s="30"/>
      <c r="I59" s="610"/>
      <c r="J59" s="666"/>
      <c r="K59" s="1"/>
      <c r="O59" s="387">
        <f t="shared" ref="O59:O62" si="61">IF(ISBLANK(I59), 0,1)</f>
        <v>0</v>
      </c>
      <c r="P59" s="388">
        <f t="shared" ref="P59:P62" si="62">IF(G59="x",1,0)</f>
        <v>0</v>
      </c>
      <c r="Q59" s="388">
        <f t="shared" ref="Q59:Q62" si="63">IF(ISBLANK(I59), 0,1)</f>
        <v>0</v>
      </c>
      <c r="V59" s="387">
        <f t="shared" ref="V59:V62" si="64">IF(F59="x",1,0)</f>
        <v>0</v>
      </c>
      <c r="W59" s="387">
        <f t="shared" ref="W59:W62" si="65">IF(G59="x",1,0)</f>
        <v>0</v>
      </c>
      <c r="X59" s="387">
        <f t="shared" ref="X59:X62" si="66">IF(H59="x",1,0)</f>
        <v>0</v>
      </c>
      <c r="Y59" s="387">
        <f t="shared" ref="Y59:Y62" si="67">IF(ISBLANK(H59), 0,1)</f>
        <v>0</v>
      </c>
      <c r="Z59" s="389"/>
      <c r="AA59" s="389"/>
      <c r="AB59" s="389"/>
      <c r="AC59" s="389"/>
    </row>
    <row r="60" spans="1:29" ht="30.6">
      <c r="A60" s="436" t="s">
        <v>432</v>
      </c>
      <c r="B60" s="464" t="s">
        <v>73</v>
      </c>
      <c r="C60" s="124" t="s">
        <v>433</v>
      </c>
      <c r="D60" s="436" t="s">
        <v>325</v>
      </c>
      <c r="E60" s="436">
        <v>1</v>
      </c>
      <c r="F60" s="619"/>
      <c r="G60" s="30"/>
      <c r="H60" s="30"/>
      <c r="I60" s="610"/>
      <c r="J60" s="666"/>
      <c r="K60" s="1"/>
      <c r="O60" s="387">
        <f t="shared" si="61"/>
        <v>0</v>
      </c>
      <c r="P60" s="388">
        <f t="shared" si="62"/>
        <v>0</v>
      </c>
      <c r="Q60" s="388">
        <f t="shared" si="63"/>
        <v>0</v>
      </c>
      <c r="V60" s="387">
        <f t="shared" si="64"/>
        <v>0</v>
      </c>
      <c r="W60" s="387">
        <f t="shared" si="65"/>
        <v>0</v>
      </c>
      <c r="X60" s="387">
        <f t="shared" si="66"/>
        <v>0</v>
      </c>
      <c r="Y60" s="387">
        <f t="shared" si="67"/>
        <v>0</v>
      </c>
      <c r="Z60" s="389"/>
      <c r="AA60" s="389"/>
      <c r="AB60" s="389"/>
      <c r="AC60" s="389"/>
    </row>
    <row r="61" spans="1:29" ht="30.6">
      <c r="A61" s="433" t="s">
        <v>434</v>
      </c>
      <c r="B61" s="459" t="s">
        <v>73</v>
      </c>
      <c r="C61" s="80" t="s">
        <v>435</v>
      </c>
      <c r="D61" s="433" t="s">
        <v>325</v>
      </c>
      <c r="E61" s="433">
        <v>1</v>
      </c>
      <c r="F61" s="620"/>
      <c r="G61" s="7"/>
      <c r="H61" s="7"/>
      <c r="I61" s="7"/>
      <c r="J61" s="662"/>
      <c r="K61" s="1"/>
      <c r="O61" s="387">
        <f t="shared" si="61"/>
        <v>0</v>
      </c>
      <c r="P61" s="388">
        <f t="shared" si="62"/>
        <v>0</v>
      </c>
      <c r="Q61" s="388">
        <f t="shared" si="63"/>
        <v>0</v>
      </c>
      <c r="V61" s="387">
        <f t="shared" si="64"/>
        <v>0</v>
      </c>
      <c r="W61" s="387">
        <f t="shared" si="65"/>
        <v>0</v>
      </c>
      <c r="X61" s="387">
        <f t="shared" si="66"/>
        <v>0</v>
      </c>
      <c r="Y61" s="387">
        <f t="shared" si="67"/>
        <v>0</v>
      </c>
      <c r="Z61" s="389"/>
      <c r="AA61" s="389"/>
      <c r="AB61" s="389"/>
      <c r="AC61" s="389"/>
    </row>
    <row r="62" spans="1:29" ht="40.799999999999997">
      <c r="A62" s="433" t="s">
        <v>436</v>
      </c>
      <c r="B62" s="459" t="s">
        <v>73</v>
      </c>
      <c r="C62" s="80" t="s">
        <v>437</v>
      </c>
      <c r="D62" s="433" t="s">
        <v>325</v>
      </c>
      <c r="E62" s="433">
        <v>1</v>
      </c>
      <c r="F62" s="620"/>
      <c r="G62" s="7"/>
      <c r="H62" s="7"/>
      <c r="I62" s="7"/>
      <c r="J62" s="662"/>
      <c r="K62" s="1"/>
      <c r="O62" s="387">
        <f t="shared" si="61"/>
        <v>0</v>
      </c>
      <c r="P62" s="388">
        <f t="shared" si="62"/>
        <v>0</v>
      </c>
      <c r="Q62" s="388">
        <f t="shared" si="63"/>
        <v>0</v>
      </c>
      <c r="V62" s="387">
        <f t="shared" si="64"/>
        <v>0</v>
      </c>
      <c r="W62" s="387">
        <f t="shared" si="65"/>
        <v>0</v>
      </c>
      <c r="X62" s="387">
        <f t="shared" si="66"/>
        <v>0</v>
      </c>
      <c r="Y62" s="387">
        <f t="shared" si="67"/>
        <v>0</v>
      </c>
      <c r="Z62" s="389"/>
      <c r="AA62" s="389"/>
      <c r="AB62" s="389"/>
      <c r="AC62" s="389"/>
    </row>
    <row r="63" spans="1:29">
      <c r="A63" s="429"/>
      <c r="B63" s="429"/>
      <c r="C63" s="83" t="s">
        <v>438</v>
      </c>
      <c r="D63" s="484"/>
      <c r="E63" s="484"/>
      <c r="F63" s="4"/>
      <c r="G63" s="4"/>
      <c r="H63" s="4"/>
      <c r="I63" s="4"/>
      <c r="J63" s="657"/>
      <c r="K63" s="1"/>
      <c r="N63" s="389"/>
      <c r="O63" s="389"/>
      <c r="P63" s="389"/>
      <c r="Q63" s="389"/>
      <c r="R63" s="389"/>
      <c r="S63" s="389"/>
      <c r="V63" s="389"/>
      <c r="W63" s="389"/>
      <c r="X63" s="389"/>
      <c r="Y63" s="389"/>
      <c r="Z63" s="389"/>
      <c r="AA63" s="389"/>
      <c r="AB63" s="389"/>
      <c r="AC63" s="389"/>
    </row>
    <row r="64" spans="1:29">
      <c r="A64" s="429"/>
      <c r="B64" s="434"/>
      <c r="C64" s="84" t="s">
        <v>439</v>
      </c>
      <c r="D64" s="487"/>
      <c r="E64" s="487"/>
      <c r="F64" s="595"/>
      <c r="G64" s="595"/>
      <c r="H64" s="595"/>
      <c r="I64" s="595"/>
      <c r="J64" s="663"/>
      <c r="K64" s="1"/>
      <c r="N64" s="389"/>
      <c r="O64" s="389"/>
      <c r="P64" s="389"/>
      <c r="Q64" s="389"/>
      <c r="R64" s="389"/>
      <c r="S64" s="389"/>
      <c r="V64" s="389"/>
      <c r="W64" s="389"/>
      <c r="X64" s="389"/>
      <c r="Y64" s="389"/>
      <c r="Z64" s="389"/>
      <c r="AA64" s="389"/>
      <c r="AB64" s="389"/>
      <c r="AC64" s="389"/>
    </row>
    <row r="65" spans="1:57" ht="61.2">
      <c r="A65" s="421" t="s">
        <v>440</v>
      </c>
      <c r="B65" s="455" t="s">
        <v>336</v>
      </c>
      <c r="C65" s="85" t="s">
        <v>441</v>
      </c>
      <c r="D65" s="421" t="s">
        <v>325</v>
      </c>
      <c r="E65" s="421">
        <v>1</v>
      </c>
      <c r="F65" s="597"/>
      <c r="G65" s="597"/>
      <c r="H65" s="597"/>
      <c r="I65" s="601"/>
      <c r="J65" s="664"/>
      <c r="K65" s="1">
        <v>0</v>
      </c>
      <c r="N65" s="387">
        <f>IF(G65="x",1,0)</f>
        <v>0</v>
      </c>
      <c r="O65" s="387">
        <f>IF(ISBLANK(I65), 0,1)</f>
        <v>0</v>
      </c>
      <c r="P65" s="388">
        <f>IF(G65="x",1,0)</f>
        <v>0</v>
      </c>
      <c r="Q65" s="388">
        <f>IF(ISBLANK(I65), 0,1)</f>
        <v>0</v>
      </c>
      <c r="V65" s="387">
        <f>IF(F65="x",1,0)</f>
        <v>0</v>
      </c>
      <c r="W65" s="387">
        <f>IF(G65="x",1,0)</f>
        <v>0</v>
      </c>
      <c r="X65" s="387">
        <f>IF(H65="x",1,0)</f>
        <v>0</v>
      </c>
      <c r="Y65" s="387">
        <f>IF(ISBLANK(H65), 0,1)</f>
        <v>0</v>
      </c>
      <c r="Z65" s="389"/>
      <c r="AA65" s="389"/>
      <c r="AB65" s="389"/>
      <c r="AC65" s="389"/>
    </row>
    <row r="66" spans="1:57" ht="18">
      <c r="A66" s="421" t="s">
        <v>442</v>
      </c>
      <c r="B66" s="456" t="s">
        <v>443</v>
      </c>
      <c r="C66" s="86" t="s">
        <v>444</v>
      </c>
      <c r="D66" s="421" t="s">
        <v>382</v>
      </c>
      <c r="E66" s="421">
        <v>2</v>
      </c>
      <c r="F66" s="597"/>
      <c r="G66" s="597"/>
      <c r="H66" s="597"/>
      <c r="I66" s="601"/>
      <c r="J66" s="664"/>
      <c r="K66" s="1">
        <v>6</v>
      </c>
      <c r="N66" s="389"/>
      <c r="O66" s="389"/>
      <c r="P66" s="389"/>
      <c r="Q66" s="389"/>
      <c r="R66" s="389">
        <f>IF(G66="x",1,0)</f>
        <v>0</v>
      </c>
      <c r="S66" s="389">
        <f>IF(ISBLANK(I66),0,1)</f>
        <v>0</v>
      </c>
      <c r="T66" s="1"/>
      <c r="U66" s="1"/>
      <c r="V66" s="1"/>
      <c r="Z66" s="390">
        <f>IF(F66="x",1,0)</f>
        <v>0</v>
      </c>
      <c r="AA66" s="390">
        <f>IF(G66="x",1,0)</f>
        <v>0</v>
      </c>
      <c r="AB66" s="390">
        <f>IF(H66="x",1,0)</f>
        <v>0</v>
      </c>
      <c r="AC66" s="390">
        <f>IF(ISBLANK(I66), 0,1)</f>
        <v>0</v>
      </c>
    </row>
    <row r="67" spans="1:57" ht="20.399999999999999">
      <c r="A67" s="427" t="s">
        <v>445</v>
      </c>
      <c r="B67" s="458" t="s">
        <v>446</v>
      </c>
      <c r="C67" s="87" t="s">
        <v>447</v>
      </c>
      <c r="D67" s="427" t="s">
        <v>325</v>
      </c>
      <c r="E67" s="427">
        <v>1</v>
      </c>
      <c r="F67" s="597"/>
      <c r="G67" s="597"/>
      <c r="H67" s="597"/>
      <c r="I67" s="597"/>
      <c r="J67" s="73"/>
      <c r="K67" s="1"/>
      <c r="O67" s="387">
        <f t="shared" ref="O67:O68" si="68">IF(ISBLANK(I67), 0,1)</f>
        <v>0</v>
      </c>
      <c r="P67" s="388">
        <f t="shared" ref="P67:P68" si="69">IF(G67="x",1,0)</f>
        <v>0</v>
      </c>
      <c r="Q67" s="388">
        <f t="shared" ref="Q67:Q68" si="70">IF(ISBLANK(I67), 0,1)</f>
        <v>0</v>
      </c>
      <c r="V67" s="387">
        <f t="shared" ref="V67:V68" si="71">IF(F67="x",1,0)</f>
        <v>0</v>
      </c>
      <c r="W67" s="387">
        <f t="shared" ref="W67:W68" si="72">IF(G67="x",1,0)</f>
        <v>0</v>
      </c>
      <c r="X67" s="387">
        <f t="shared" ref="X67:X68" si="73">IF(H67="x",1,0)</f>
        <v>0</v>
      </c>
      <c r="Y67" s="387">
        <f t="shared" ref="Y67:Y68" si="74">IF(ISBLANK(H67), 0,1)</f>
        <v>0</v>
      </c>
      <c r="Z67" s="389"/>
      <c r="AA67" s="389"/>
      <c r="AB67" s="389"/>
      <c r="AC67" s="389"/>
    </row>
    <row r="68" spans="1:57" ht="71.400000000000006">
      <c r="A68" s="421" t="s">
        <v>448</v>
      </c>
      <c r="B68" s="456" t="s">
        <v>73</v>
      </c>
      <c r="C68" s="86" t="s">
        <v>449</v>
      </c>
      <c r="D68" s="421" t="s">
        <v>325</v>
      </c>
      <c r="E68" s="421">
        <v>1</v>
      </c>
      <c r="F68" s="597"/>
      <c r="G68" s="597"/>
      <c r="H68" s="597"/>
      <c r="I68" s="597"/>
      <c r="J68" s="73"/>
      <c r="K68" s="1"/>
      <c r="O68" s="387">
        <f t="shared" si="68"/>
        <v>0</v>
      </c>
      <c r="P68" s="388">
        <f t="shared" si="69"/>
        <v>0</v>
      </c>
      <c r="Q68" s="388">
        <f t="shared" si="70"/>
        <v>0</v>
      </c>
      <c r="V68" s="387">
        <f t="shared" si="71"/>
        <v>0</v>
      </c>
      <c r="W68" s="387">
        <f t="shared" si="72"/>
        <v>0</v>
      </c>
      <c r="X68" s="387">
        <f t="shared" si="73"/>
        <v>0</v>
      </c>
      <c r="Y68" s="387">
        <f t="shared" si="74"/>
        <v>0</v>
      </c>
      <c r="Z68" s="389"/>
      <c r="AA68" s="389"/>
      <c r="AB68" s="389"/>
      <c r="AC68" s="389"/>
    </row>
    <row r="69" spans="1:57">
      <c r="A69" s="421" t="s">
        <v>450</v>
      </c>
      <c r="B69" s="456" t="s">
        <v>73</v>
      </c>
      <c r="C69" s="86" t="s">
        <v>451</v>
      </c>
      <c r="D69" s="421" t="s">
        <v>382</v>
      </c>
      <c r="E69" s="421">
        <v>2</v>
      </c>
      <c r="F69" s="597"/>
      <c r="G69" s="597"/>
      <c r="H69" s="597"/>
      <c r="I69" s="597"/>
      <c r="J69" s="73"/>
      <c r="K69" s="1"/>
      <c r="N69" s="389"/>
      <c r="O69" s="389"/>
      <c r="P69" s="389"/>
      <c r="Q69" s="389"/>
      <c r="R69" s="389"/>
      <c r="S69" s="389"/>
      <c r="T69" s="1">
        <f>IF(G69="x",1,0)</f>
        <v>0</v>
      </c>
      <c r="U69" s="1">
        <f>IF(ISBLANK(I69),0,1)</f>
        <v>0</v>
      </c>
      <c r="V69" s="1"/>
      <c r="W69" s="389"/>
      <c r="X69" s="389"/>
      <c r="Y69" s="389"/>
      <c r="Z69" s="390">
        <f>IF(F69="x",1,0)</f>
        <v>0</v>
      </c>
      <c r="AA69" s="390">
        <f>IF(G69="x",1,0)</f>
        <v>0</v>
      </c>
      <c r="AB69" s="390">
        <f>IF(H69="x",1,0)</f>
        <v>0</v>
      </c>
      <c r="AC69" s="390">
        <f>IF(ISBLANK(I69), 0,1)</f>
        <v>0</v>
      </c>
    </row>
    <row r="70" spans="1:57" ht="40.799999999999997">
      <c r="A70" s="427" t="s">
        <v>452</v>
      </c>
      <c r="B70" s="458" t="s">
        <v>176</v>
      </c>
      <c r="C70" s="87" t="s">
        <v>453</v>
      </c>
      <c r="D70" s="427"/>
      <c r="E70" s="427">
        <v>3</v>
      </c>
      <c r="F70" s="597"/>
      <c r="G70" s="597"/>
      <c r="H70" s="597"/>
      <c r="I70" s="597"/>
      <c r="J70" s="73"/>
      <c r="K70" s="1"/>
      <c r="N70" s="389"/>
      <c r="O70" s="389"/>
      <c r="P70" s="389"/>
      <c r="Q70" s="389"/>
      <c r="R70" s="389"/>
      <c r="S70" s="389"/>
      <c r="V70" s="389"/>
      <c r="W70" s="389"/>
      <c r="X70" s="389"/>
      <c r="Y70" s="389"/>
      <c r="Z70" s="389"/>
      <c r="AA70" s="389"/>
      <c r="AB70" s="389"/>
      <c r="AC70" s="389"/>
      <c r="AD70" s="387">
        <f>IF(F70="x",1,0)</f>
        <v>0</v>
      </c>
      <c r="AE70" s="387">
        <f>IF(G70="x",1,0)</f>
        <v>0</v>
      </c>
      <c r="AF70" s="387">
        <f>IF(H70="x",1,0)</f>
        <v>0</v>
      </c>
      <c r="AG70" s="387">
        <f>IF(ISBLANK(I70), 0,1)</f>
        <v>0</v>
      </c>
    </row>
    <row r="71" spans="1:57" s="135" customFormat="1">
      <c r="A71" s="427" t="s">
        <v>454</v>
      </c>
      <c r="B71" s="458" t="s">
        <v>204</v>
      </c>
      <c r="C71" s="87" t="s">
        <v>871</v>
      </c>
      <c r="D71" s="427"/>
      <c r="E71" s="427" t="s">
        <v>547</v>
      </c>
      <c r="F71" s="597"/>
      <c r="G71" s="597"/>
      <c r="H71" s="597"/>
      <c r="I71" s="597"/>
      <c r="J71" s="73"/>
      <c r="K71" s="1"/>
      <c r="N71" s="389"/>
      <c r="O71" s="389"/>
      <c r="P71" s="389"/>
      <c r="Q71" s="389"/>
      <c r="R71" s="389"/>
      <c r="S71" s="389"/>
      <c r="T71" s="389"/>
      <c r="U71" s="389"/>
      <c r="V71" s="387">
        <f>IF(F71="x",1,0)</f>
        <v>0</v>
      </c>
      <c r="W71" s="387">
        <f>IF(G71="x",1,0)</f>
        <v>0</v>
      </c>
      <c r="X71" s="387">
        <f>IF(H71="x",1,0)</f>
        <v>0</v>
      </c>
      <c r="Y71" s="387">
        <f>IF(ISBLANK(H71), 0,1)</f>
        <v>0</v>
      </c>
      <c r="Z71" s="389"/>
      <c r="AA71" s="389"/>
      <c r="AB71" s="389"/>
      <c r="AC71" s="389"/>
      <c r="AD71" s="387"/>
      <c r="AE71" s="387"/>
      <c r="AF71" s="387"/>
      <c r="AG71" s="387"/>
      <c r="AH71" s="387">
        <f>IF(F71="x",1,0)</f>
        <v>0</v>
      </c>
      <c r="AI71" s="387">
        <f>IF(G71="x",1,0)</f>
        <v>0</v>
      </c>
      <c r="AJ71" s="387">
        <f>IF(H71="x",1,0)</f>
        <v>0</v>
      </c>
      <c r="AK71" s="387">
        <f>IF(ISBLANK(I71), 0,1)</f>
        <v>0</v>
      </c>
      <c r="AL71" s="387"/>
      <c r="AM71" s="387"/>
      <c r="AN71" s="387"/>
      <c r="AO71" s="387"/>
      <c r="AP71" s="389"/>
      <c r="AQ71" s="389"/>
      <c r="AR71" s="389"/>
      <c r="AS71" s="389"/>
      <c r="AT71" s="387">
        <f>IF(F71="x",1,0)</f>
        <v>0</v>
      </c>
      <c r="AU71" s="387">
        <f>IF(G71="x",1,0)</f>
        <v>0</v>
      </c>
      <c r="AV71" s="387">
        <f>IF(H71="x",1,0)</f>
        <v>0</v>
      </c>
      <c r="AW71" s="387">
        <f>IF(ISBLANK(I71), 0,1)</f>
        <v>0</v>
      </c>
      <c r="AX71" s="389"/>
      <c r="AY71" s="389"/>
      <c r="AZ71" s="389"/>
      <c r="BA71" s="389"/>
      <c r="BB71" s="387"/>
      <c r="BC71" s="387"/>
      <c r="BD71" s="387"/>
      <c r="BE71" s="387"/>
    </row>
    <row r="72" spans="1:57" ht="20.399999999999999">
      <c r="A72" s="427" t="s">
        <v>456</v>
      </c>
      <c r="B72" s="458" t="s">
        <v>204</v>
      </c>
      <c r="C72" s="87" t="s">
        <v>455</v>
      </c>
      <c r="D72" s="427"/>
      <c r="E72" s="439" t="s">
        <v>500</v>
      </c>
      <c r="F72" s="597"/>
      <c r="G72" s="597"/>
      <c r="H72" s="597"/>
      <c r="I72" s="597"/>
      <c r="J72" s="73"/>
      <c r="K72" s="1"/>
      <c r="N72" s="389"/>
      <c r="O72" s="389"/>
      <c r="P72" s="389"/>
      <c r="Q72" s="389"/>
      <c r="R72" s="389"/>
      <c r="S72" s="389"/>
      <c r="T72" s="1"/>
      <c r="U72" s="1"/>
      <c r="V72" s="1"/>
      <c r="W72" s="389"/>
      <c r="X72" s="389"/>
      <c r="Y72" s="389"/>
      <c r="Z72" s="390">
        <f>IF(F72="x",1,0)</f>
        <v>0</v>
      </c>
      <c r="AA72" s="390">
        <f>IF(G72="x",1,0)</f>
        <v>0</v>
      </c>
      <c r="AB72" s="390">
        <f>IF(H72="x",1,0)</f>
        <v>0</v>
      </c>
      <c r="AC72" s="390">
        <f>IF(ISBLANK(I72), 0,1)</f>
        <v>0</v>
      </c>
      <c r="AL72" s="387">
        <f>IF(F72="x",1,0)</f>
        <v>0</v>
      </c>
      <c r="AM72" s="387">
        <f>IF(G72="x",1,0)</f>
        <v>0</v>
      </c>
      <c r="AN72" s="387">
        <f>IF(H72="x",1,0)</f>
        <v>0</v>
      </c>
      <c r="AO72" s="387">
        <f>IF(ISBLANK(I72), 0,1)</f>
        <v>0</v>
      </c>
    </row>
    <row r="73" spans="1:57" ht="20.399999999999999">
      <c r="A73" s="427" t="s">
        <v>458</v>
      </c>
      <c r="B73" s="458" t="s">
        <v>204</v>
      </c>
      <c r="C73" s="87" t="s">
        <v>457</v>
      </c>
      <c r="D73" s="427"/>
      <c r="E73" s="439" t="s">
        <v>616</v>
      </c>
      <c r="F73" s="597"/>
      <c r="G73" s="597"/>
      <c r="H73" s="597"/>
      <c r="I73" s="597"/>
      <c r="J73" s="73"/>
      <c r="K73" s="1"/>
      <c r="N73" s="389"/>
      <c r="O73" s="389"/>
      <c r="P73" s="389"/>
      <c r="Q73" s="389"/>
      <c r="R73" s="389"/>
      <c r="S73" s="389"/>
      <c r="V73" s="389"/>
      <c r="W73" s="389"/>
      <c r="X73" s="389"/>
      <c r="Y73" s="389"/>
      <c r="Z73" s="389"/>
      <c r="AA73" s="389"/>
      <c r="AB73" s="389"/>
      <c r="AC73" s="389"/>
      <c r="AD73" s="387">
        <f>IF(F73="x",1,0)</f>
        <v>0</v>
      </c>
      <c r="AE73" s="387">
        <f>IF(G73="x",1,0)</f>
        <v>0</v>
      </c>
      <c r="AF73" s="387">
        <f>IF(H73="x",1,0)</f>
        <v>0</v>
      </c>
      <c r="AG73" s="387">
        <f>IF(ISBLANK(I73), 0,1)</f>
        <v>0</v>
      </c>
    </row>
    <row r="74" spans="1:57" ht="40.799999999999997">
      <c r="A74" s="427" t="s">
        <v>460</v>
      </c>
      <c r="B74" s="458" t="s">
        <v>204</v>
      </c>
      <c r="C74" s="87" t="s">
        <v>459</v>
      </c>
      <c r="D74" s="427"/>
      <c r="E74" s="439" t="s">
        <v>500</v>
      </c>
      <c r="F74" s="597"/>
      <c r="G74" s="597"/>
      <c r="H74" s="597"/>
      <c r="I74" s="597"/>
      <c r="J74" s="73"/>
      <c r="K74" s="1"/>
      <c r="N74" s="389"/>
      <c r="O74" s="389"/>
      <c r="P74" s="389"/>
      <c r="Q74" s="389"/>
      <c r="R74" s="389"/>
      <c r="S74" s="389"/>
      <c r="T74" s="1"/>
      <c r="U74" s="1"/>
      <c r="V74" s="1"/>
      <c r="W74" s="389"/>
      <c r="X74" s="389"/>
      <c r="Y74" s="389"/>
      <c r="Z74" s="390">
        <f t="shared" ref="Z74:Z79" si="75">IF(F74="x",1,0)</f>
        <v>0</v>
      </c>
      <c r="AA74" s="390">
        <f t="shared" ref="AA74:AA79" si="76">IF(G74="x",1,0)</f>
        <v>0</v>
      </c>
      <c r="AB74" s="390">
        <f t="shared" ref="AB74:AB79" si="77">IF(H74="x",1,0)</f>
        <v>0</v>
      </c>
      <c r="AC74" s="390">
        <f t="shared" ref="AC74:AC79" si="78">IF(ISBLANK(I74), 0,1)</f>
        <v>0</v>
      </c>
      <c r="AL74" s="387">
        <f t="shared" ref="AL74:AL79" si="79">IF(F74="x",1,0)</f>
        <v>0</v>
      </c>
      <c r="AM74" s="387">
        <f t="shared" ref="AM74:AM79" si="80">IF(G74="x",1,0)</f>
        <v>0</v>
      </c>
      <c r="AN74" s="387">
        <f t="shared" ref="AN74:AN79" si="81">IF(H74="x",1,0)</f>
        <v>0</v>
      </c>
      <c r="AO74" s="387">
        <f t="shared" ref="AO74:AO79" si="82">IF(ISBLANK(I74), 0,1)</f>
        <v>0</v>
      </c>
    </row>
    <row r="75" spans="1:57" ht="40.799999999999997">
      <c r="A75" s="427" t="s">
        <v>462</v>
      </c>
      <c r="B75" s="458" t="s">
        <v>204</v>
      </c>
      <c r="C75" s="87" t="s">
        <v>461</v>
      </c>
      <c r="D75" s="427"/>
      <c r="E75" s="439" t="s">
        <v>500</v>
      </c>
      <c r="F75" s="597"/>
      <c r="G75" s="597"/>
      <c r="H75" s="597"/>
      <c r="I75" s="597"/>
      <c r="J75" s="73"/>
      <c r="K75" s="1"/>
      <c r="N75" s="389"/>
      <c r="O75" s="389"/>
      <c r="P75" s="389"/>
      <c r="Q75" s="389"/>
      <c r="R75" s="389"/>
      <c r="S75" s="389"/>
      <c r="T75" s="1"/>
      <c r="U75" s="1"/>
      <c r="V75" s="1"/>
      <c r="W75" s="389"/>
      <c r="X75" s="389"/>
      <c r="Y75" s="389"/>
      <c r="Z75" s="390">
        <f t="shared" si="75"/>
        <v>0</v>
      </c>
      <c r="AA75" s="390">
        <f t="shared" si="76"/>
        <v>0</v>
      </c>
      <c r="AB75" s="390">
        <f t="shared" si="77"/>
        <v>0</v>
      </c>
      <c r="AC75" s="390">
        <f t="shared" si="78"/>
        <v>0</v>
      </c>
      <c r="AL75" s="387">
        <f t="shared" si="79"/>
        <v>0</v>
      </c>
      <c r="AM75" s="387">
        <f t="shared" si="80"/>
        <v>0</v>
      </c>
      <c r="AN75" s="387">
        <f t="shared" si="81"/>
        <v>0</v>
      </c>
      <c r="AO75" s="387">
        <f t="shared" si="82"/>
        <v>0</v>
      </c>
    </row>
    <row r="76" spans="1:57" ht="20.399999999999999">
      <c r="A76" s="427" t="s">
        <v>463</v>
      </c>
      <c r="B76" s="458" t="s">
        <v>204</v>
      </c>
      <c r="C76" s="125" t="s">
        <v>771</v>
      </c>
      <c r="D76" s="427"/>
      <c r="E76" s="439" t="s">
        <v>500</v>
      </c>
      <c r="F76" s="597"/>
      <c r="G76" s="597"/>
      <c r="H76" s="597"/>
      <c r="I76" s="597"/>
      <c r="J76" s="73"/>
      <c r="K76" s="1"/>
      <c r="N76" s="389"/>
      <c r="O76" s="389"/>
      <c r="P76" s="389"/>
      <c r="Q76" s="389"/>
      <c r="R76" s="389"/>
      <c r="S76" s="389"/>
      <c r="T76" s="1"/>
      <c r="U76" s="1"/>
      <c r="V76" s="1"/>
      <c r="W76" s="389"/>
      <c r="X76" s="389"/>
      <c r="Y76" s="389"/>
      <c r="Z76" s="390">
        <f t="shared" si="75"/>
        <v>0</v>
      </c>
      <c r="AA76" s="390">
        <f t="shared" si="76"/>
        <v>0</v>
      </c>
      <c r="AB76" s="390">
        <f t="shared" si="77"/>
        <v>0</v>
      </c>
      <c r="AC76" s="390">
        <f t="shared" si="78"/>
        <v>0</v>
      </c>
      <c r="AL76" s="387">
        <f t="shared" si="79"/>
        <v>0</v>
      </c>
      <c r="AM76" s="387">
        <f t="shared" si="80"/>
        <v>0</v>
      </c>
      <c r="AN76" s="387">
        <f t="shared" si="81"/>
        <v>0</v>
      </c>
      <c r="AO76" s="387">
        <f t="shared" si="82"/>
        <v>0</v>
      </c>
    </row>
    <row r="77" spans="1:57" ht="30.6">
      <c r="A77" s="427" t="s">
        <v>465</v>
      </c>
      <c r="B77" s="458" t="s">
        <v>204</v>
      </c>
      <c r="C77" s="87" t="s">
        <v>464</v>
      </c>
      <c r="D77" s="496"/>
      <c r="E77" s="439" t="s">
        <v>500</v>
      </c>
      <c r="F77" s="597"/>
      <c r="G77" s="597"/>
      <c r="H77" s="597"/>
      <c r="I77" s="597"/>
      <c r="J77" s="73"/>
      <c r="K77" s="1"/>
      <c r="N77" s="389"/>
      <c r="O77" s="389"/>
      <c r="P77" s="389"/>
      <c r="Q77" s="389"/>
      <c r="R77" s="389"/>
      <c r="S77" s="389"/>
      <c r="T77" s="1"/>
      <c r="U77" s="1"/>
      <c r="V77" s="1"/>
      <c r="W77" s="389"/>
      <c r="X77" s="389"/>
      <c r="Y77" s="389"/>
      <c r="Z77" s="390">
        <f t="shared" si="75"/>
        <v>0</v>
      </c>
      <c r="AA77" s="390">
        <f t="shared" si="76"/>
        <v>0</v>
      </c>
      <c r="AB77" s="390">
        <f t="shared" si="77"/>
        <v>0</v>
      </c>
      <c r="AC77" s="390">
        <f t="shared" si="78"/>
        <v>0</v>
      </c>
      <c r="AL77" s="387">
        <f t="shared" si="79"/>
        <v>0</v>
      </c>
      <c r="AM77" s="387">
        <f t="shared" si="80"/>
        <v>0</v>
      </c>
      <c r="AN77" s="387">
        <f t="shared" si="81"/>
        <v>0</v>
      </c>
      <c r="AO77" s="387">
        <f t="shared" si="82"/>
        <v>0</v>
      </c>
    </row>
    <row r="78" spans="1:57" ht="40.799999999999997">
      <c r="A78" s="427" t="s">
        <v>467</v>
      </c>
      <c r="B78" s="458" t="s">
        <v>204</v>
      </c>
      <c r="C78" s="87" t="s">
        <v>466</v>
      </c>
      <c r="D78" s="496"/>
      <c r="E78" s="439" t="s">
        <v>500</v>
      </c>
      <c r="F78" s="597"/>
      <c r="G78" s="597"/>
      <c r="H78" s="597"/>
      <c r="I78" s="597"/>
      <c r="J78" s="73"/>
      <c r="K78" s="1"/>
      <c r="N78" s="389"/>
      <c r="O78" s="389"/>
      <c r="P78" s="389"/>
      <c r="Q78" s="389"/>
      <c r="R78" s="389"/>
      <c r="S78" s="389"/>
      <c r="T78" s="1"/>
      <c r="U78" s="1"/>
      <c r="V78" s="1"/>
      <c r="W78" s="389"/>
      <c r="X78" s="389"/>
      <c r="Y78" s="389"/>
      <c r="Z78" s="390">
        <f t="shared" si="75"/>
        <v>0</v>
      </c>
      <c r="AA78" s="390">
        <f t="shared" si="76"/>
        <v>0</v>
      </c>
      <c r="AB78" s="390">
        <f t="shared" si="77"/>
        <v>0</v>
      </c>
      <c r="AC78" s="390">
        <f t="shared" si="78"/>
        <v>0</v>
      </c>
      <c r="AL78" s="387">
        <f t="shared" si="79"/>
        <v>0</v>
      </c>
      <c r="AM78" s="387">
        <f t="shared" si="80"/>
        <v>0</v>
      </c>
      <c r="AN78" s="387">
        <f t="shared" si="81"/>
        <v>0</v>
      </c>
      <c r="AO78" s="387">
        <f t="shared" si="82"/>
        <v>0</v>
      </c>
    </row>
    <row r="79" spans="1:57" ht="30.6">
      <c r="A79" s="427" t="s">
        <v>872</v>
      </c>
      <c r="B79" s="458" t="s">
        <v>204</v>
      </c>
      <c r="C79" s="87" t="s">
        <v>468</v>
      </c>
      <c r="D79" s="496"/>
      <c r="E79" s="439" t="s">
        <v>500</v>
      </c>
      <c r="F79" s="597"/>
      <c r="G79" s="597"/>
      <c r="H79" s="597"/>
      <c r="I79" s="597"/>
      <c r="J79" s="73"/>
      <c r="K79" s="1"/>
      <c r="N79" s="389"/>
      <c r="O79" s="389"/>
      <c r="P79" s="389"/>
      <c r="Q79" s="389"/>
      <c r="R79" s="389"/>
      <c r="S79" s="389"/>
      <c r="T79" s="1"/>
      <c r="U79" s="1"/>
      <c r="V79" s="1"/>
      <c r="W79" s="389"/>
      <c r="X79" s="389"/>
      <c r="Y79" s="389"/>
      <c r="Z79" s="390">
        <f t="shared" si="75"/>
        <v>0</v>
      </c>
      <c r="AA79" s="390">
        <f t="shared" si="76"/>
        <v>0</v>
      </c>
      <c r="AB79" s="390">
        <f t="shared" si="77"/>
        <v>0</v>
      </c>
      <c r="AC79" s="390">
        <f t="shared" si="78"/>
        <v>0</v>
      </c>
      <c r="AL79" s="387">
        <f t="shared" si="79"/>
        <v>0</v>
      </c>
      <c r="AM79" s="387">
        <f t="shared" si="80"/>
        <v>0</v>
      </c>
      <c r="AN79" s="387">
        <f t="shared" si="81"/>
        <v>0</v>
      </c>
      <c r="AO79" s="387">
        <f t="shared" si="82"/>
        <v>0</v>
      </c>
    </row>
    <row r="80" spans="1:57">
      <c r="A80" s="428"/>
      <c r="B80" s="429"/>
      <c r="C80" s="76" t="s">
        <v>469</v>
      </c>
      <c r="D80" s="487"/>
      <c r="E80" s="497"/>
      <c r="F80" s="621"/>
      <c r="G80" s="595"/>
      <c r="H80" s="595"/>
      <c r="I80" s="595"/>
      <c r="J80" s="663"/>
      <c r="K80" s="1"/>
      <c r="N80" s="389"/>
      <c r="O80" s="389"/>
      <c r="P80" s="389"/>
      <c r="Q80" s="389"/>
      <c r="R80" s="389"/>
      <c r="S80" s="389"/>
      <c r="V80" s="389"/>
      <c r="W80" s="389"/>
      <c r="X80" s="389"/>
      <c r="Y80" s="389"/>
      <c r="Z80" s="389"/>
      <c r="AA80" s="389"/>
      <c r="AB80" s="389"/>
      <c r="AC80" s="389"/>
    </row>
    <row r="81" spans="1:41" ht="20.399999999999999">
      <c r="A81" s="433" t="s">
        <v>470</v>
      </c>
      <c r="B81" s="456" t="s">
        <v>73</v>
      </c>
      <c r="C81" s="88" t="s">
        <v>471</v>
      </c>
      <c r="D81" s="421" t="s">
        <v>325</v>
      </c>
      <c r="E81" s="498">
        <v>1</v>
      </c>
      <c r="F81" s="622"/>
      <c r="G81" s="622"/>
      <c r="H81" s="622"/>
      <c r="I81" s="622"/>
      <c r="J81" s="668"/>
      <c r="K81" s="1"/>
      <c r="O81" s="387">
        <f>IF(ISBLANK(I81), 0,1)</f>
        <v>0</v>
      </c>
      <c r="P81" s="388">
        <f>IF(G81="x",1,0)</f>
        <v>0</v>
      </c>
      <c r="Q81" s="388">
        <f>IF(ISBLANK(I81), 0,1)</f>
        <v>0</v>
      </c>
      <c r="V81" s="387">
        <f>IF(F81="x",1,0)</f>
        <v>0</v>
      </c>
      <c r="W81" s="387">
        <f>IF(G81="x",1,0)</f>
        <v>0</v>
      </c>
      <c r="X81" s="387">
        <f>IF(H81="x",1,0)</f>
        <v>0</v>
      </c>
      <c r="Y81" s="387">
        <f>IF(ISBLANK(H81), 0,1)</f>
        <v>0</v>
      </c>
      <c r="Z81" s="389"/>
      <c r="AA81" s="389"/>
      <c r="AB81" s="389"/>
      <c r="AC81" s="389"/>
    </row>
    <row r="82" spans="1:41">
      <c r="A82" s="428"/>
      <c r="B82" s="429"/>
      <c r="C82" s="76" t="s">
        <v>472</v>
      </c>
      <c r="D82" s="487"/>
      <c r="E82" s="497"/>
      <c r="F82" s="621"/>
      <c r="G82" s="595"/>
      <c r="H82" s="595"/>
      <c r="I82" s="595"/>
      <c r="J82" s="663"/>
      <c r="K82" s="1"/>
      <c r="N82" s="389"/>
      <c r="O82" s="389"/>
      <c r="P82" s="389"/>
      <c r="Q82" s="389"/>
      <c r="R82" s="389"/>
      <c r="S82" s="389"/>
      <c r="V82" s="389"/>
      <c r="W82" s="389"/>
      <c r="X82" s="389"/>
      <c r="Y82" s="389"/>
      <c r="Z82" s="389"/>
      <c r="AA82" s="389"/>
      <c r="AB82" s="389"/>
      <c r="AC82" s="389"/>
    </row>
    <row r="83" spans="1:41" ht="30.6">
      <c r="A83" s="433" t="s">
        <v>473</v>
      </c>
      <c r="B83" s="456" t="s">
        <v>73</v>
      </c>
      <c r="C83" s="88" t="s">
        <v>474</v>
      </c>
      <c r="D83" s="421" t="s">
        <v>325</v>
      </c>
      <c r="E83" s="498">
        <v>1</v>
      </c>
      <c r="F83" s="622"/>
      <c r="G83" s="622"/>
      <c r="H83" s="622"/>
      <c r="I83" s="622"/>
      <c r="J83" s="668"/>
      <c r="K83" s="1"/>
      <c r="O83" s="387">
        <f t="shared" ref="O83:O84" si="83">IF(ISBLANK(I83), 0,1)</f>
        <v>0</v>
      </c>
      <c r="P83" s="388">
        <f t="shared" ref="P83:P84" si="84">IF(G83="x",1,0)</f>
        <v>0</v>
      </c>
      <c r="Q83" s="388">
        <f t="shared" ref="Q83:Q84" si="85">IF(ISBLANK(I83), 0,1)</f>
        <v>0</v>
      </c>
      <c r="V83" s="387">
        <f t="shared" ref="V83:V84" si="86">IF(F83="x",1,0)</f>
        <v>0</v>
      </c>
      <c r="W83" s="387">
        <f t="shared" ref="W83:W84" si="87">IF(G83="x",1,0)</f>
        <v>0</v>
      </c>
      <c r="X83" s="387">
        <f t="shared" ref="X83:X84" si="88">IF(H83="x",1,0)</f>
        <v>0</v>
      </c>
      <c r="Y83" s="387">
        <f t="shared" ref="Y83:Y84" si="89">IF(ISBLANK(H83), 0,1)</f>
        <v>0</v>
      </c>
      <c r="Z83" s="389"/>
      <c r="AA83" s="389"/>
      <c r="AB83" s="389"/>
      <c r="AC83" s="389"/>
    </row>
    <row r="84" spans="1:41" ht="40.799999999999997">
      <c r="A84" s="433" t="s">
        <v>475</v>
      </c>
      <c r="B84" s="456" t="s">
        <v>73</v>
      </c>
      <c r="C84" s="88" t="s">
        <v>476</v>
      </c>
      <c r="D84" s="421" t="s">
        <v>325</v>
      </c>
      <c r="E84" s="421">
        <v>1</v>
      </c>
      <c r="F84" s="622"/>
      <c r="G84" s="622"/>
      <c r="H84" s="622"/>
      <c r="I84" s="622"/>
      <c r="J84" s="668"/>
      <c r="K84" s="1"/>
      <c r="O84" s="387">
        <f t="shared" si="83"/>
        <v>0</v>
      </c>
      <c r="P84" s="388">
        <f t="shared" si="84"/>
        <v>0</v>
      </c>
      <c r="Q84" s="388">
        <f t="shared" si="85"/>
        <v>0</v>
      </c>
      <c r="V84" s="387">
        <f t="shared" si="86"/>
        <v>0</v>
      </c>
      <c r="W84" s="387">
        <f t="shared" si="87"/>
        <v>0</v>
      </c>
      <c r="X84" s="387">
        <f t="shared" si="88"/>
        <v>0</v>
      </c>
      <c r="Y84" s="387">
        <f t="shared" si="89"/>
        <v>0</v>
      </c>
      <c r="Z84" s="389"/>
      <c r="AA84" s="389"/>
      <c r="AB84" s="389"/>
      <c r="AC84" s="389"/>
    </row>
    <row r="85" spans="1:41">
      <c r="A85" s="428"/>
      <c r="B85" s="434"/>
      <c r="C85" s="89" t="s">
        <v>477</v>
      </c>
      <c r="D85" s="487"/>
      <c r="E85" s="487"/>
      <c r="F85" s="621"/>
      <c r="G85" s="595"/>
      <c r="H85" s="595"/>
      <c r="I85" s="595"/>
      <c r="J85" s="663"/>
      <c r="K85" s="1"/>
      <c r="N85" s="389"/>
      <c r="O85" s="389"/>
      <c r="P85" s="389"/>
      <c r="Q85" s="389"/>
      <c r="R85" s="389"/>
      <c r="S85" s="389"/>
      <c r="V85" s="389"/>
      <c r="W85" s="389"/>
      <c r="X85" s="389"/>
      <c r="Y85" s="389"/>
      <c r="Z85" s="389"/>
      <c r="AA85" s="389"/>
      <c r="AB85" s="389"/>
      <c r="AC85" s="389"/>
    </row>
    <row r="86" spans="1:41" ht="30.6">
      <c r="A86" s="421" t="s">
        <v>478</v>
      </c>
      <c r="B86" s="455" t="s">
        <v>70</v>
      </c>
      <c r="C86" s="126" t="s">
        <v>479</v>
      </c>
      <c r="D86" s="421" t="s">
        <v>325</v>
      </c>
      <c r="E86" s="421">
        <v>1</v>
      </c>
      <c r="F86" s="597"/>
      <c r="G86" s="597"/>
      <c r="H86" s="597"/>
      <c r="I86" s="601"/>
      <c r="J86" s="664"/>
      <c r="K86" s="1">
        <v>0</v>
      </c>
      <c r="N86" s="387">
        <f t="shared" ref="N86:N87" si="90">IF(G86="x",1,0)</f>
        <v>0</v>
      </c>
      <c r="O86" s="387">
        <f t="shared" ref="O86:O87" si="91">IF(ISBLANK(I86), 0,1)</f>
        <v>0</v>
      </c>
      <c r="P86" s="387"/>
      <c r="Q86" s="389"/>
      <c r="R86" s="389"/>
      <c r="S86" s="389"/>
      <c r="V86" s="387">
        <f t="shared" ref="V86:V87" si="92">IF(F86="x",1,0)</f>
        <v>0</v>
      </c>
      <c r="W86" s="387">
        <f t="shared" ref="W86:W87" si="93">IF(G86="x",1,0)</f>
        <v>0</v>
      </c>
      <c r="X86" s="387">
        <f t="shared" ref="X86:X87" si="94">IF(H86="x",1,0)</f>
        <v>0</v>
      </c>
      <c r="Y86" s="387">
        <f t="shared" ref="Y86:Y87" si="95">IF(ISBLANK(H86), 0,1)</f>
        <v>0</v>
      </c>
      <c r="Z86" s="389"/>
      <c r="AA86" s="389"/>
      <c r="AB86" s="389"/>
      <c r="AC86" s="389"/>
    </row>
    <row r="87" spans="1:41" ht="30.6">
      <c r="A87" s="421" t="s">
        <v>480</v>
      </c>
      <c r="B87" s="456" t="s">
        <v>70</v>
      </c>
      <c r="C87" s="68" t="s">
        <v>481</v>
      </c>
      <c r="D87" s="421" t="s">
        <v>325</v>
      </c>
      <c r="E87" s="421">
        <v>1</v>
      </c>
      <c r="F87" s="597"/>
      <c r="G87" s="597"/>
      <c r="H87" s="597"/>
      <c r="I87" s="601"/>
      <c r="J87" s="664"/>
      <c r="K87" s="1">
        <v>0</v>
      </c>
      <c r="N87" s="387">
        <f t="shared" si="90"/>
        <v>0</v>
      </c>
      <c r="O87" s="387">
        <f t="shared" si="91"/>
        <v>0</v>
      </c>
      <c r="P87" s="387"/>
      <c r="Q87" s="389"/>
      <c r="R87" s="389"/>
      <c r="S87" s="389"/>
      <c r="V87" s="387">
        <f t="shared" si="92"/>
        <v>0</v>
      </c>
      <c r="W87" s="387">
        <f t="shared" si="93"/>
        <v>0</v>
      </c>
      <c r="X87" s="387">
        <f t="shared" si="94"/>
        <v>0</v>
      </c>
      <c r="Y87" s="387">
        <f t="shared" si="95"/>
        <v>0</v>
      </c>
      <c r="Z87" s="389"/>
      <c r="AA87" s="389"/>
      <c r="AB87" s="389"/>
      <c r="AC87" s="389"/>
    </row>
    <row r="88" spans="1:41" ht="122.4">
      <c r="A88" s="421" t="s">
        <v>482</v>
      </c>
      <c r="B88" s="456" t="s">
        <v>70</v>
      </c>
      <c r="C88" s="128" t="s">
        <v>772</v>
      </c>
      <c r="D88" s="486" t="s">
        <v>338</v>
      </c>
      <c r="E88" s="486" t="s">
        <v>339</v>
      </c>
      <c r="F88" s="597"/>
      <c r="G88" s="597"/>
      <c r="H88" s="597"/>
      <c r="I88" s="601"/>
      <c r="J88" s="664"/>
      <c r="K88" s="1">
        <v>0</v>
      </c>
      <c r="L88" s="127"/>
      <c r="N88" s="389"/>
      <c r="O88" s="389"/>
      <c r="P88" s="389"/>
      <c r="Q88" s="389"/>
      <c r="R88" s="389"/>
      <c r="S88" s="389"/>
      <c r="V88" s="389"/>
      <c r="W88" s="389"/>
      <c r="X88" s="389"/>
      <c r="Y88" s="389"/>
      <c r="Z88" s="389"/>
      <c r="AA88" s="389"/>
      <c r="AB88" s="389"/>
      <c r="AC88" s="389"/>
      <c r="AD88" s="387">
        <f>IF(F88="x",1,0)</f>
        <v>0</v>
      </c>
      <c r="AE88" s="387">
        <f>IF(G88="x",1,0)</f>
        <v>0</v>
      </c>
      <c r="AF88" s="387">
        <f>IF(H88="x",1,0)</f>
        <v>0</v>
      </c>
      <c r="AG88" s="387">
        <f>IF(ISBLANK(I88), 0,1)</f>
        <v>0</v>
      </c>
    </row>
    <row r="89" spans="1:41">
      <c r="A89" s="431"/>
      <c r="B89" s="435"/>
      <c r="C89" s="90" t="s">
        <v>483</v>
      </c>
      <c r="D89" s="488"/>
      <c r="E89" s="488"/>
      <c r="F89" s="603"/>
      <c r="G89" s="603"/>
      <c r="H89" s="603"/>
      <c r="I89" s="603"/>
      <c r="J89" s="665"/>
      <c r="K89" s="1"/>
      <c r="N89" s="389"/>
      <c r="O89" s="389"/>
      <c r="P89" s="389"/>
      <c r="Q89" s="389"/>
      <c r="R89" s="389"/>
      <c r="S89" s="389"/>
      <c r="V89" s="389"/>
      <c r="W89" s="389"/>
      <c r="X89" s="389"/>
      <c r="Y89" s="389"/>
      <c r="Z89" s="389"/>
      <c r="AA89" s="389"/>
      <c r="AB89" s="389"/>
      <c r="AC89" s="389"/>
    </row>
    <row r="90" spans="1:41" ht="81.599999999999994">
      <c r="A90" s="421" t="s">
        <v>484</v>
      </c>
      <c r="B90" s="456" t="s">
        <v>347</v>
      </c>
      <c r="C90" s="85" t="s">
        <v>485</v>
      </c>
      <c r="D90" s="421" t="s">
        <v>325</v>
      </c>
      <c r="E90" s="421">
        <v>1</v>
      </c>
      <c r="F90" s="597"/>
      <c r="G90" s="597"/>
      <c r="H90" s="597"/>
      <c r="I90" s="601"/>
      <c r="J90" s="664"/>
      <c r="K90" s="1">
        <v>0</v>
      </c>
      <c r="N90" s="387">
        <f t="shared" ref="N90:N93" si="96">IF(G90="x",1,0)</f>
        <v>0</v>
      </c>
      <c r="O90" s="387">
        <f t="shared" ref="O90:O93" si="97">IF(ISBLANK(I90), 0,1)</f>
        <v>0</v>
      </c>
      <c r="P90" s="388">
        <f t="shared" ref="P90:P91" si="98">IF(G90="x",1,0)</f>
        <v>0</v>
      </c>
      <c r="Q90" s="388">
        <f t="shared" ref="Q90:Q91" si="99">IF(ISBLANK(I90), 0,1)</f>
        <v>0</v>
      </c>
      <c r="V90" s="387">
        <f t="shared" ref="V90:V93" si="100">IF(F90="x",1,0)</f>
        <v>0</v>
      </c>
      <c r="W90" s="387">
        <f t="shared" ref="W90:W93" si="101">IF(G90="x",1,0)</f>
        <v>0</v>
      </c>
      <c r="X90" s="387">
        <f t="shared" ref="X90:X93" si="102">IF(H90="x",1,0)</f>
        <v>0</v>
      </c>
      <c r="Y90" s="387">
        <f t="shared" ref="Y90:Y93" si="103">IF(ISBLANK(H90), 0,1)</f>
        <v>0</v>
      </c>
      <c r="Z90" s="389"/>
      <c r="AA90" s="389"/>
      <c r="AB90" s="389"/>
      <c r="AC90" s="389"/>
    </row>
    <row r="91" spans="1:41" ht="71.400000000000006">
      <c r="A91" s="421" t="s">
        <v>486</v>
      </c>
      <c r="B91" s="456" t="s">
        <v>336</v>
      </c>
      <c r="C91" s="68" t="s">
        <v>487</v>
      </c>
      <c r="D91" s="421" t="s">
        <v>325</v>
      </c>
      <c r="E91" s="421">
        <v>1</v>
      </c>
      <c r="F91" s="597"/>
      <c r="G91" s="597"/>
      <c r="H91" s="597"/>
      <c r="I91" s="601"/>
      <c r="J91" s="664"/>
      <c r="K91" s="1" t="s">
        <v>488</v>
      </c>
      <c r="N91" s="387">
        <f t="shared" si="96"/>
        <v>0</v>
      </c>
      <c r="O91" s="387">
        <f t="shared" si="97"/>
        <v>0</v>
      </c>
      <c r="P91" s="388">
        <f t="shared" si="98"/>
        <v>0</v>
      </c>
      <c r="Q91" s="388">
        <f t="shared" si="99"/>
        <v>0</v>
      </c>
      <c r="V91" s="387">
        <f t="shared" si="100"/>
        <v>0</v>
      </c>
      <c r="W91" s="387">
        <f t="shared" si="101"/>
        <v>0</v>
      </c>
      <c r="X91" s="387">
        <f t="shared" si="102"/>
        <v>0</v>
      </c>
      <c r="Y91" s="387">
        <f t="shared" si="103"/>
        <v>0</v>
      </c>
      <c r="Z91" s="389"/>
      <c r="AA91" s="389"/>
      <c r="AB91" s="389"/>
      <c r="AC91" s="389"/>
    </row>
    <row r="92" spans="1:41" ht="45">
      <c r="A92" s="421" t="s">
        <v>489</v>
      </c>
      <c r="B92" s="456" t="s">
        <v>1038</v>
      </c>
      <c r="C92" s="69" t="s">
        <v>490</v>
      </c>
      <c r="D92" s="421" t="s">
        <v>325</v>
      </c>
      <c r="E92" s="421">
        <v>1</v>
      </c>
      <c r="F92" s="623"/>
      <c r="G92" s="597"/>
      <c r="H92" s="597"/>
      <c r="I92" s="601"/>
      <c r="J92" s="664"/>
      <c r="K92" s="1"/>
      <c r="N92" s="387">
        <f t="shared" si="96"/>
        <v>0</v>
      </c>
      <c r="O92" s="387">
        <f t="shared" si="97"/>
        <v>0</v>
      </c>
      <c r="P92" s="387"/>
      <c r="Q92" s="389"/>
      <c r="R92" s="389"/>
      <c r="S92" s="389"/>
      <c r="V92" s="387">
        <f t="shared" si="100"/>
        <v>0</v>
      </c>
      <c r="W92" s="387">
        <f t="shared" si="101"/>
        <v>0</v>
      </c>
      <c r="X92" s="387">
        <f t="shared" si="102"/>
        <v>0</v>
      </c>
      <c r="Y92" s="387">
        <f t="shared" si="103"/>
        <v>0</v>
      </c>
      <c r="Z92" s="389"/>
      <c r="AA92" s="389"/>
      <c r="AB92" s="389"/>
      <c r="AC92" s="389"/>
    </row>
    <row r="93" spans="1:41" ht="71.400000000000006">
      <c r="A93" s="421" t="s">
        <v>491</v>
      </c>
      <c r="B93" s="456" t="s">
        <v>1039</v>
      </c>
      <c r="C93" s="86" t="s">
        <v>492</v>
      </c>
      <c r="D93" s="421" t="s">
        <v>325</v>
      </c>
      <c r="E93" s="421">
        <v>1</v>
      </c>
      <c r="F93" s="624"/>
      <c r="G93" s="597"/>
      <c r="H93" s="597"/>
      <c r="I93" s="601"/>
      <c r="J93" s="664"/>
      <c r="K93" s="1"/>
      <c r="N93" s="387">
        <f t="shared" si="96"/>
        <v>0</v>
      </c>
      <c r="O93" s="387">
        <f t="shared" si="97"/>
        <v>0</v>
      </c>
      <c r="P93" s="387"/>
      <c r="Q93" s="389"/>
      <c r="R93" s="389"/>
      <c r="S93" s="389"/>
      <c r="V93" s="387">
        <f t="shared" si="100"/>
        <v>0</v>
      </c>
      <c r="W93" s="387">
        <f t="shared" si="101"/>
        <v>0</v>
      </c>
      <c r="X93" s="387">
        <f t="shared" si="102"/>
        <v>0</v>
      </c>
      <c r="Y93" s="387">
        <f t="shared" si="103"/>
        <v>0</v>
      </c>
      <c r="Z93" s="389"/>
      <c r="AA93" s="389"/>
      <c r="AB93" s="389"/>
      <c r="AC93" s="389"/>
    </row>
    <row r="94" spans="1:41" ht="36">
      <c r="A94" s="427" t="s">
        <v>493</v>
      </c>
      <c r="B94" s="458" t="s">
        <v>494</v>
      </c>
      <c r="C94" s="87" t="s">
        <v>495</v>
      </c>
      <c r="D94" s="427"/>
      <c r="E94" s="427">
        <v>3</v>
      </c>
      <c r="F94" s="624"/>
      <c r="G94" s="597"/>
      <c r="H94" s="597"/>
      <c r="I94" s="601"/>
      <c r="J94" s="664"/>
      <c r="K94" s="1"/>
      <c r="N94" s="389"/>
      <c r="O94" s="389"/>
      <c r="P94" s="389"/>
      <c r="Q94" s="389"/>
      <c r="R94" s="389"/>
      <c r="S94" s="389"/>
      <c r="V94" s="389"/>
      <c r="W94" s="389"/>
      <c r="X94" s="389"/>
      <c r="Y94" s="389"/>
      <c r="Z94" s="389"/>
      <c r="AA94" s="389"/>
      <c r="AB94" s="389"/>
      <c r="AC94" s="389"/>
      <c r="AD94" s="387">
        <f t="shared" ref="AD94:AD95" si="104">IF(F94="x",1,0)</f>
        <v>0</v>
      </c>
      <c r="AE94" s="387">
        <f t="shared" ref="AE94:AE95" si="105">IF(G94="x",1,0)</f>
        <v>0</v>
      </c>
      <c r="AF94" s="387">
        <f t="shared" ref="AF94:AF95" si="106">IF(H94="x",1,0)</f>
        <v>0</v>
      </c>
      <c r="AG94" s="387">
        <f t="shared" ref="AG94:AG95" si="107">IF(ISBLANK(I94), 0,1)</f>
        <v>0</v>
      </c>
    </row>
    <row r="95" spans="1:41" ht="36">
      <c r="A95" s="427" t="s">
        <v>496</v>
      </c>
      <c r="B95" s="458" t="s">
        <v>494</v>
      </c>
      <c r="C95" s="87" t="s">
        <v>497</v>
      </c>
      <c r="D95" s="427"/>
      <c r="E95" s="427">
        <v>3</v>
      </c>
      <c r="F95" s="624"/>
      <c r="G95" s="597"/>
      <c r="H95" s="597"/>
      <c r="I95" s="601"/>
      <c r="J95" s="664"/>
      <c r="K95" s="1"/>
      <c r="N95" s="389"/>
      <c r="O95" s="389"/>
      <c r="P95" s="389"/>
      <c r="Q95" s="389"/>
      <c r="R95" s="389"/>
      <c r="S95" s="389"/>
      <c r="V95" s="389"/>
      <c r="W95" s="389"/>
      <c r="X95" s="389"/>
      <c r="Y95" s="389"/>
      <c r="Z95" s="389"/>
      <c r="AA95" s="389"/>
      <c r="AB95" s="389"/>
      <c r="AC95" s="389"/>
      <c r="AD95" s="387">
        <f t="shared" si="104"/>
        <v>0</v>
      </c>
      <c r="AE95" s="387">
        <f t="shared" si="105"/>
        <v>0</v>
      </c>
      <c r="AF95" s="387">
        <f t="shared" si="106"/>
        <v>0</v>
      </c>
      <c r="AG95" s="387">
        <f t="shared" si="107"/>
        <v>0</v>
      </c>
    </row>
    <row r="96" spans="1:41" ht="36">
      <c r="A96" s="427" t="s">
        <v>498</v>
      </c>
      <c r="B96" s="458" t="s">
        <v>494</v>
      </c>
      <c r="C96" s="125" t="s">
        <v>499</v>
      </c>
      <c r="D96" s="427"/>
      <c r="E96" s="427" t="s">
        <v>500</v>
      </c>
      <c r="F96" s="624"/>
      <c r="G96" s="597" t="s">
        <v>918</v>
      </c>
      <c r="H96" s="597"/>
      <c r="I96" s="601"/>
      <c r="J96" s="664"/>
      <c r="K96" s="1"/>
      <c r="N96" s="389"/>
      <c r="O96" s="389"/>
      <c r="P96" s="389"/>
      <c r="Q96" s="389"/>
      <c r="R96" s="389"/>
      <c r="S96" s="389"/>
      <c r="T96" s="1"/>
      <c r="U96" s="1"/>
      <c r="V96" s="1"/>
      <c r="W96" s="389"/>
      <c r="X96" s="389"/>
      <c r="Y96" s="389"/>
      <c r="Z96" s="390">
        <f>IF(F96="x",1,0)</f>
        <v>0</v>
      </c>
      <c r="AA96" s="390">
        <f>IF(G96="x",1,0)</f>
        <v>1</v>
      </c>
      <c r="AB96" s="390">
        <f>IF(H96="x",1,0)</f>
        <v>0</v>
      </c>
      <c r="AC96" s="390">
        <f>IF(ISBLANK(I96), 0,1)</f>
        <v>0</v>
      </c>
      <c r="AL96" s="387">
        <f>IF(F96="x",1,0)</f>
        <v>0</v>
      </c>
      <c r="AM96" s="387">
        <f>IF(G96="x",1,0)</f>
        <v>1</v>
      </c>
      <c r="AN96" s="387">
        <f>IF(H96="x",1,0)</f>
        <v>0</v>
      </c>
      <c r="AO96" s="387">
        <f>IF(ISBLANK(I96), 0,1)</f>
        <v>0</v>
      </c>
    </row>
    <row r="97" spans="1:57" ht="30.6">
      <c r="A97" s="427" t="s">
        <v>501</v>
      </c>
      <c r="B97" s="458" t="s">
        <v>502</v>
      </c>
      <c r="C97" s="482" t="s">
        <v>1050</v>
      </c>
      <c r="D97" s="427"/>
      <c r="E97" s="427">
        <v>1</v>
      </c>
      <c r="F97" s="624"/>
      <c r="G97" s="597"/>
      <c r="H97" s="597"/>
      <c r="I97" s="601"/>
      <c r="J97" s="664"/>
      <c r="K97" s="1"/>
      <c r="N97" s="389"/>
      <c r="O97" s="389"/>
      <c r="P97" s="389"/>
      <c r="Q97" s="389"/>
      <c r="R97" s="389"/>
      <c r="S97" s="389"/>
      <c r="V97" s="387">
        <f>IF(F97="x",1,0)</f>
        <v>0</v>
      </c>
      <c r="W97" s="387">
        <f>IF(G97="x",1,0)</f>
        <v>0</v>
      </c>
      <c r="X97" s="387">
        <f>IF(H97="x",1,0)</f>
        <v>0</v>
      </c>
      <c r="Y97" s="387">
        <f>IF(ISBLANK(H97), 0,1)</f>
        <v>0</v>
      </c>
      <c r="Z97" s="389"/>
      <c r="AA97" s="389"/>
      <c r="AB97" s="389"/>
      <c r="AC97" s="389"/>
    </row>
    <row r="98" spans="1:57" ht="36">
      <c r="A98" s="427" t="s">
        <v>503</v>
      </c>
      <c r="B98" s="458" t="s">
        <v>494</v>
      </c>
      <c r="C98" s="87" t="s">
        <v>504</v>
      </c>
      <c r="D98" s="427"/>
      <c r="E98" s="427" t="s">
        <v>500</v>
      </c>
      <c r="F98" s="624"/>
      <c r="G98" s="597"/>
      <c r="H98" s="597"/>
      <c r="I98" s="597"/>
      <c r="J98" s="73"/>
      <c r="K98" s="1"/>
      <c r="N98" s="389"/>
      <c r="O98" s="389"/>
      <c r="P98" s="389"/>
      <c r="Q98" s="389"/>
      <c r="R98" s="389"/>
      <c r="S98" s="389"/>
      <c r="T98" s="1"/>
      <c r="U98" s="1"/>
      <c r="V98" s="1"/>
      <c r="W98" s="389"/>
      <c r="X98" s="389"/>
      <c r="Y98" s="389"/>
      <c r="Z98" s="390">
        <f t="shared" ref="Z98:Z99" si="108">IF(F98="x",1,0)</f>
        <v>0</v>
      </c>
      <c r="AA98" s="390">
        <f t="shared" ref="AA98:AA99" si="109">IF(G98="x",1,0)</f>
        <v>0</v>
      </c>
      <c r="AB98" s="390">
        <f t="shared" ref="AB98:AB99" si="110">IF(H98="x",1,0)</f>
        <v>0</v>
      </c>
      <c r="AC98" s="390">
        <f t="shared" ref="AC98:AC99" si="111">IF(ISBLANK(I98), 0,1)</f>
        <v>0</v>
      </c>
      <c r="AL98" s="387">
        <f t="shared" ref="AL98:AL99" si="112">IF(F98="x",1,0)</f>
        <v>0</v>
      </c>
      <c r="AM98" s="387">
        <f t="shared" ref="AM98:AM99" si="113">IF(G98="x",1,0)</f>
        <v>0</v>
      </c>
      <c r="AN98" s="387">
        <f t="shared" ref="AN98:AN99" si="114">IF(H98="x",1,0)</f>
        <v>0</v>
      </c>
      <c r="AO98" s="387">
        <f t="shared" ref="AO98:AO99" si="115">IF(ISBLANK(I98), 0,1)</f>
        <v>0</v>
      </c>
    </row>
    <row r="99" spans="1:57" ht="36">
      <c r="A99" s="427" t="s">
        <v>505</v>
      </c>
      <c r="B99" s="458" t="s">
        <v>494</v>
      </c>
      <c r="C99" s="71" t="s">
        <v>506</v>
      </c>
      <c r="D99" s="423"/>
      <c r="E99" s="423" t="s">
        <v>500</v>
      </c>
      <c r="F99" s="625" t="s">
        <v>918</v>
      </c>
      <c r="G99" s="7"/>
      <c r="H99" s="7"/>
      <c r="I99" s="7"/>
      <c r="J99" s="662"/>
      <c r="K99" s="1"/>
      <c r="N99" s="389"/>
      <c r="O99" s="389"/>
      <c r="P99" s="389"/>
      <c r="Q99" s="389"/>
      <c r="R99" s="389"/>
      <c r="S99" s="389"/>
      <c r="T99" s="1"/>
      <c r="U99" s="1"/>
      <c r="V99" s="1"/>
      <c r="W99" s="389"/>
      <c r="X99" s="389"/>
      <c r="Y99" s="389"/>
      <c r="Z99" s="390">
        <f t="shared" si="108"/>
        <v>1</v>
      </c>
      <c r="AA99" s="390">
        <f t="shared" si="109"/>
        <v>0</v>
      </c>
      <c r="AB99" s="390">
        <f t="shared" si="110"/>
        <v>0</v>
      </c>
      <c r="AC99" s="390">
        <f t="shared" si="111"/>
        <v>0</v>
      </c>
      <c r="AL99" s="387">
        <f t="shared" si="112"/>
        <v>1</v>
      </c>
      <c r="AM99" s="387">
        <f t="shared" si="113"/>
        <v>0</v>
      </c>
      <c r="AN99" s="387">
        <f t="shared" si="114"/>
        <v>0</v>
      </c>
      <c r="AO99" s="387">
        <f t="shared" si="115"/>
        <v>0</v>
      </c>
    </row>
    <row r="100" spans="1:57" ht="36">
      <c r="A100" s="427" t="s">
        <v>507</v>
      </c>
      <c r="B100" s="458" t="s">
        <v>494</v>
      </c>
      <c r="C100" s="71" t="s">
        <v>508</v>
      </c>
      <c r="D100" s="423"/>
      <c r="E100" s="423" t="s">
        <v>509</v>
      </c>
      <c r="F100" s="625"/>
      <c r="G100" s="7"/>
      <c r="H100" s="7"/>
      <c r="I100" s="7"/>
      <c r="J100" s="662"/>
      <c r="K100" s="1"/>
      <c r="N100" s="389"/>
      <c r="O100" s="389"/>
      <c r="P100" s="389"/>
      <c r="Q100" s="389"/>
      <c r="R100" s="389"/>
      <c r="S100" s="389"/>
      <c r="V100" s="387">
        <f>IF(F100="x",1,0)</f>
        <v>0</v>
      </c>
      <c r="W100" s="387">
        <f>IF(G100="x",1,0)</f>
        <v>0</v>
      </c>
      <c r="X100" s="387">
        <f>IF(H100="x",1,0)</f>
        <v>0</v>
      </c>
      <c r="Y100" s="387">
        <f>IF(ISBLANK(H100), 0,1)</f>
        <v>0</v>
      </c>
      <c r="Z100" s="389"/>
      <c r="AA100" s="389"/>
      <c r="AB100" s="389"/>
      <c r="AC100" s="389"/>
      <c r="AT100" s="387">
        <f>IF(F100="x",1,0)</f>
        <v>0</v>
      </c>
      <c r="AU100" s="387">
        <f>IF(G100="x",1,0)</f>
        <v>0</v>
      </c>
      <c r="AV100" s="387">
        <f>IF(H100="x",1,0)</f>
        <v>0</v>
      </c>
      <c r="AW100" s="387">
        <f>IF(ISBLANK(I100), 0,1)</f>
        <v>0</v>
      </c>
    </row>
    <row r="101" spans="1:57" ht="36">
      <c r="A101" s="427" t="s">
        <v>510</v>
      </c>
      <c r="B101" s="458" t="s">
        <v>494</v>
      </c>
      <c r="C101" s="71" t="s">
        <v>511</v>
      </c>
      <c r="D101" s="423"/>
      <c r="E101" s="423">
        <v>3</v>
      </c>
      <c r="F101" s="625"/>
      <c r="G101" s="7"/>
      <c r="H101" s="7"/>
      <c r="I101" s="7"/>
      <c r="J101" s="662"/>
      <c r="K101" s="1"/>
      <c r="N101" s="389"/>
      <c r="O101" s="389"/>
      <c r="P101" s="389"/>
      <c r="Q101" s="389"/>
      <c r="R101" s="389"/>
      <c r="S101" s="389"/>
      <c r="V101" s="389"/>
      <c r="W101" s="389"/>
      <c r="X101" s="389"/>
      <c r="Y101" s="389"/>
      <c r="Z101" s="389"/>
      <c r="AA101" s="389"/>
      <c r="AB101" s="389"/>
      <c r="AC101" s="389"/>
      <c r="AD101" s="387">
        <f t="shared" ref="AD101:AD102" si="116">IF(F101="x",1,0)</f>
        <v>0</v>
      </c>
      <c r="AE101" s="387">
        <f t="shared" ref="AE101:AE102" si="117">IF(G101="x",1,0)</f>
        <v>0</v>
      </c>
      <c r="AF101" s="387">
        <f t="shared" ref="AF101:AF102" si="118">IF(H101="x",1,0)</f>
        <v>0</v>
      </c>
      <c r="AG101" s="387">
        <f t="shared" ref="AG101:AG102" si="119">IF(ISBLANK(I101), 0,1)</f>
        <v>0</v>
      </c>
    </row>
    <row r="102" spans="1:57" ht="36">
      <c r="A102" s="427" t="s">
        <v>512</v>
      </c>
      <c r="B102" s="458" t="s">
        <v>494</v>
      </c>
      <c r="C102" s="71" t="s">
        <v>513</v>
      </c>
      <c r="D102" s="423"/>
      <c r="E102" s="423">
        <v>3</v>
      </c>
      <c r="F102" s="625"/>
      <c r="G102" s="7"/>
      <c r="H102" s="7"/>
      <c r="I102" s="7"/>
      <c r="J102" s="662"/>
      <c r="K102" s="1"/>
      <c r="N102" s="389"/>
      <c r="O102" s="389"/>
      <c r="P102" s="389"/>
      <c r="Q102" s="389"/>
      <c r="R102" s="389"/>
      <c r="S102" s="389"/>
      <c r="V102" s="389"/>
      <c r="W102" s="389"/>
      <c r="X102" s="389"/>
      <c r="Y102" s="389"/>
      <c r="Z102" s="389"/>
      <c r="AA102" s="389"/>
      <c r="AB102" s="389"/>
      <c r="AC102" s="389"/>
      <c r="AD102" s="387">
        <f t="shared" si="116"/>
        <v>0</v>
      </c>
      <c r="AE102" s="387">
        <f t="shared" si="117"/>
        <v>0</v>
      </c>
      <c r="AF102" s="387">
        <f t="shared" si="118"/>
        <v>0</v>
      </c>
      <c r="AG102" s="387">
        <f t="shared" si="119"/>
        <v>0</v>
      </c>
    </row>
    <row r="103" spans="1:57" ht="36">
      <c r="A103" s="437" t="s">
        <v>514</v>
      </c>
      <c r="B103" s="465" t="s">
        <v>494</v>
      </c>
      <c r="C103" s="91" t="s">
        <v>515</v>
      </c>
      <c r="D103" s="437"/>
      <c r="E103" s="437">
        <v>2</v>
      </c>
      <c r="F103" s="626"/>
      <c r="G103" s="598"/>
      <c r="H103" s="598"/>
      <c r="I103" s="598"/>
      <c r="J103" s="661"/>
      <c r="K103" s="1"/>
      <c r="N103" s="389"/>
      <c r="O103" s="389"/>
      <c r="P103" s="389"/>
      <c r="Q103" s="389"/>
      <c r="R103" s="389"/>
      <c r="S103" s="389"/>
      <c r="T103" s="1"/>
      <c r="U103" s="1"/>
      <c r="V103" s="1"/>
      <c r="W103" s="389"/>
      <c r="X103" s="389"/>
      <c r="Y103" s="389"/>
      <c r="Z103" s="390">
        <f>IF(F103="x",1,0)</f>
        <v>0</v>
      </c>
      <c r="AA103" s="390">
        <f>IF(G103="x",1,0)</f>
        <v>0</v>
      </c>
      <c r="AB103" s="390">
        <f>IF(H103="x",1,0)</f>
        <v>0</v>
      </c>
      <c r="AC103" s="390">
        <f>IF(ISBLANK(I103), 0,1)</f>
        <v>0</v>
      </c>
    </row>
    <row r="104" spans="1:57" ht="36">
      <c r="A104" s="437" t="s">
        <v>516</v>
      </c>
      <c r="B104" s="465" t="s">
        <v>494</v>
      </c>
      <c r="C104" s="87" t="s">
        <v>517</v>
      </c>
      <c r="D104" s="427"/>
      <c r="E104" s="427" t="s">
        <v>518</v>
      </c>
      <c r="F104" s="625"/>
      <c r="G104" s="7"/>
      <c r="H104" s="7"/>
      <c r="I104" s="7"/>
      <c r="J104" s="662"/>
      <c r="K104" s="131"/>
      <c r="L104" s="129"/>
      <c r="N104" s="389"/>
      <c r="O104" s="389"/>
      <c r="P104" s="389"/>
      <c r="Q104" s="389"/>
      <c r="R104" s="389"/>
      <c r="S104" s="389"/>
      <c r="V104" s="389"/>
      <c r="W104" s="389"/>
      <c r="X104" s="389"/>
      <c r="Y104" s="389"/>
      <c r="Z104" s="389"/>
      <c r="AA104" s="389"/>
      <c r="AB104" s="389"/>
      <c r="AC104" s="389"/>
      <c r="AD104" s="387">
        <f>IF(F104="x",1,0)</f>
        <v>0</v>
      </c>
      <c r="AE104" s="387">
        <f>IF(G104="x",1,0)</f>
        <v>0</v>
      </c>
      <c r="AF104" s="387">
        <f>IF(H104="x",1,0)</f>
        <v>0</v>
      </c>
      <c r="AG104" s="387">
        <f>IF(ISBLANK(I104), 0,1)</f>
        <v>0</v>
      </c>
      <c r="BB104" s="387">
        <f>IF(F104="x",1,0)</f>
        <v>0</v>
      </c>
      <c r="BC104" s="387">
        <f>IF(G104="x",1,0)</f>
        <v>0</v>
      </c>
      <c r="BD104" s="387">
        <f>IF(H104="x",1,0)</f>
        <v>0</v>
      </c>
      <c r="BE104" s="387">
        <f>IF(ISBLANK(I104), 0,1)</f>
        <v>0</v>
      </c>
    </row>
    <row r="105" spans="1:57" ht="40.799999999999997">
      <c r="A105" s="437" t="s">
        <v>519</v>
      </c>
      <c r="B105" s="465" t="s">
        <v>494</v>
      </c>
      <c r="C105" s="87" t="s">
        <v>520</v>
      </c>
      <c r="D105" s="427"/>
      <c r="E105" s="427" t="s">
        <v>509</v>
      </c>
      <c r="F105" s="625"/>
      <c r="G105" s="7"/>
      <c r="H105" s="7"/>
      <c r="I105" s="7"/>
      <c r="J105" s="662"/>
      <c r="K105" s="131"/>
      <c r="L105" s="129"/>
      <c r="N105" s="389"/>
      <c r="O105" s="389"/>
      <c r="P105" s="389"/>
      <c r="Q105" s="389"/>
      <c r="R105" s="389"/>
      <c r="S105" s="389"/>
      <c r="V105" s="387">
        <f>IF(F105="x",1,0)</f>
        <v>0</v>
      </c>
      <c r="W105" s="387">
        <f>IF(G105="x",1,0)</f>
        <v>0</v>
      </c>
      <c r="X105" s="387">
        <f>IF(H105="x",1,0)</f>
        <v>0</v>
      </c>
      <c r="Y105" s="387">
        <f>IF(ISBLANK(H105), 0,1)</f>
        <v>0</v>
      </c>
      <c r="Z105" s="389"/>
      <c r="AA105" s="389"/>
      <c r="AB105" s="389"/>
      <c r="AC105" s="389"/>
      <c r="AT105" s="387">
        <f>IF(F105="x",1,0)</f>
        <v>0</v>
      </c>
      <c r="AU105" s="387">
        <f>IF(G105="x",1,0)</f>
        <v>0</v>
      </c>
      <c r="AV105" s="387">
        <f>IF(H105="x",1,0)</f>
        <v>0</v>
      </c>
      <c r="AW105" s="387">
        <f>IF(ISBLANK(I105), 0,1)</f>
        <v>0</v>
      </c>
    </row>
    <row r="106" spans="1:57" ht="20.399999999999999">
      <c r="A106" s="437" t="s">
        <v>521</v>
      </c>
      <c r="B106" s="465" t="s">
        <v>522</v>
      </c>
      <c r="C106" s="87" t="s">
        <v>523</v>
      </c>
      <c r="D106" s="427"/>
      <c r="E106" s="427" t="s">
        <v>524</v>
      </c>
      <c r="F106" s="625"/>
      <c r="G106" s="7"/>
      <c r="H106" s="7"/>
      <c r="I106" s="7"/>
      <c r="J106" s="662"/>
      <c r="K106" s="131"/>
      <c r="L106" s="129"/>
      <c r="N106" s="389"/>
      <c r="O106" s="389"/>
      <c r="P106" s="389"/>
      <c r="Q106" s="389"/>
      <c r="R106" s="389"/>
      <c r="S106" s="389"/>
      <c r="T106" s="1"/>
      <c r="U106" s="1"/>
      <c r="V106" s="1"/>
      <c r="W106" s="389"/>
      <c r="X106" s="389"/>
      <c r="Y106" s="389"/>
      <c r="Z106" s="390">
        <f>IF(F106="x",1,0)</f>
        <v>0</v>
      </c>
      <c r="AA106" s="390">
        <f>IF(G106="x",1,0)</f>
        <v>0</v>
      </c>
      <c r="AB106" s="390">
        <f>IF(H106="x",1,0)</f>
        <v>0</v>
      </c>
      <c r="AC106" s="390">
        <f>IF(ISBLANK(I106), 0,1)</f>
        <v>0</v>
      </c>
      <c r="AX106" s="390">
        <f>IF(F106="x",1,0)</f>
        <v>0</v>
      </c>
      <c r="AY106" s="390">
        <f>IF(G106="x",1,0)</f>
        <v>0</v>
      </c>
      <c r="AZ106" s="390">
        <f>IF(H106="x",1,0)</f>
        <v>0</v>
      </c>
      <c r="BA106" s="390">
        <f>IF(ISBLANK(I106), 0,1)</f>
        <v>0</v>
      </c>
    </row>
    <row r="107" spans="1:57" ht="20.399999999999999">
      <c r="A107" s="437" t="s">
        <v>525</v>
      </c>
      <c r="B107" s="465" t="s">
        <v>502</v>
      </c>
      <c r="C107" s="91" t="s">
        <v>526</v>
      </c>
      <c r="D107" s="437"/>
      <c r="E107" s="437" t="s">
        <v>518</v>
      </c>
      <c r="F107" s="627"/>
      <c r="G107" s="628"/>
      <c r="H107" s="628"/>
      <c r="I107" s="628"/>
      <c r="J107" s="669"/>
      <c r="K107" s="131"/>
      <c r="L107" s="129"/>
      <c r="N107" s="389"/>
      <c r="O107" s="389"/>
      <c r="P107" s="389"/>
      <c r="Q107" s="389"/>
      <c r="R107" s="389"/>
      <c r="S107" s="389"/>
      <c r="V107" s="389"/>
      <c r="W107" s="389"/>
      <c r="X107" s="389"/>
      <c r="Y107" s="389"/>
      <c r="Z107" s="389"/>
      <c r="AA107" s="389"/>
      <c r="AB107" s="389"/>
      <c r="AC107" s="389"/>
      <c r="AD107" s="387">
        <f>IF(F107="x",1,0)</f>
        <v>0</v>
      </c>
      <c r="AE107" s="387">
        <f>IF(G107="x",1,0)</f>
        <v>0</v>
      </c>
      <c r="AF107" s="387">
        <f>IF(H107="x",1,0)</f>
        <v>0</v>
      </c>
      <c r="AG107" s="387">
        <f>IF(ISBLANK(I107), 0,1)</f>
        <v>0</v>
      </c>
      <c r="BB107" s="387">
        <f>IF(F107="x",1,0)</f>
        <v>0</v>
      </c>
      <c r="BC107" s="387">
        <f>IF(G107="x",1,0)</f>
        <v>0</v>
      </c>
      <c r="BD107" s="387">
        <f>IF(H107="x",1,0)</f>
        <v>0</v>
      </c>
      <c r="BE107" s="387">
        <f>IF(ISBLANK(I107), 0,1)</f>
        <v>0</v>
      </c>
    </row>
    <row r="108" spans="1:57" s="118" customFormat="1" ht="40.799999999999997">
      <c r="A108" s="438" t="s">
        <v>773</v>
      </c>
      <c r="B108" s="466" t="s">
        <v>502</v>
      </c>
      <c r="C108" s="132" t="s">
        <v>774</v>
      </c>
      <c r="D108" s="438"/>
      <c r="E108" s="438" t="s">
        <v>775</v>
      </c>
      <c r="F108" s="629"/>
      <c r="G108" s="630"/>
      <c r="H108" s="630"/>
      <c r="I108" s="630"/>
      <c r="J108" s="587"/>
      <c r="K108" s="130"/>
      <c r="L108" s="129"/>
      <c r="N108" s="389"/>
      <c r="O108" s="389"/>
      <c r="P108" s="389"/>
      <c r="Q108" s="389"/>
      <c r="R108" s="389"/>
      <c r="S108" s="389"/>
      <c r="T108" s="389"/>
      <c r="U108" s="389"/>
      <c r="V108" s="387">
        <f>IF(F108="x",1,0)</f>
        <v>0</v>
      </c>
      <c r="W108" s="387">
        <f>IF(G108="x",1,0)</f>
        <v>0</v>
      </c>
      <c r="X108" s="387">
        <f>IF(H108="x",1,0)</f>
        <v>0</v>
      </c>
      <c r="Y108" s="387">
        <f>IF(ISBLANK(H108), 0,1)</f>
        <v>0</v>
      </c>
      <c r="Z108" s="389"/>
      <c r="AA108" s="389"/>
      <c r="AB108" s="389"/>
      <c r="AC108" s="389"/>
      <c r="AD108" s="387"/>
      <c r="AE108" s="387"/>
      <c r="AF108" s="387"/>
      <c r="AG108" s="387"/>
      <c r="AH108" s="387">
        <f>IF(F108="x",1,0)</f>
        <v>0</v>
      </c>
      <c r="AI108" s="387">
        <f>IF(G108="x",1,0)</f>
        <v>0</v>
      </c>
      <c r="AJ108" s="387">
        <f>IF(H108="x",1,0)</f>
        <v>0</v>
      </c>
      <c r="AK108" s="387">
        <f>IF(ISBLANK(I108), 0,1)</f>
        <v>0</v>
      </c>
      <c r="AL108" s="387"/>
      <c r="AM108" s="387"/>
      <c r="AN108" s="387"/>
      <c r="AO108" s="387"/>
      <c r="AP108" s="389"/>
      <c r="AQ108" s="389"/>
      <c r="AR108" s="389"/>
      <c r="AS108" s="389"/>
      <c r="AT108" s="387"/>
      <c r="AU108" s="387"/>
      <c r="AV108" s="387"/>
      <c r="AW108" s="387"/>
      <c r="AX108" s="389"/>
      <c r="AY108" s="389"/>
      <c r="AZ108" s="389"/>
      <c r="BA108" s="389"/>
      <c r="BB108" s="387"/>
      <c r="BC108" s="387"/>
      <c r="BD108" s="387"/>
      <c r="BE108" s="387"/>
    </row>
    <row r="109" spans="1:57">
      <c r="A109" s="428"/>
      <c r="B109" s="434"/>
      <c r="C109" s="92" t="s">
        <v>527</v>
      </c>
      <c r="D109" s="487"/>
      <c r="E109" s="487"/>
      <c r="F109" s="595"/>
      <c r="G109" s="32"/>
      <c r="H109" s="32"/>
      <c r="I109" s="573"/>
      <c r="J109" s="663"/>
      <c r="N109" s="389"/>
      <c r="O109" s="389"/>
      <c r="P109" s="389"/>
      <c r="Q109" s="389"/>
      <c r="R109" s="389"/>
      <c r="S109" s="389"/>
      <c r="V109" s="389"/>
      <c r="W109" s="389"/>
      <c r="X109" s="389"/>
      <c r="Y109" s="389"/>
      <c r="Z109" s="389"/>
      <c r="AA109" s="389"/>
      <c r="AB109" s="389"/>
      <c r="AC109" s="389"/>
    </row>
    <row r="110" spans="1:57" ht="30.6">
      <c r="A110" s="421" t="s">
        <v>528</v>
      </c>
      <c r="B110" s="455" t="s">
        <v>336</v>
      </c>
      <c r="C110" s="67" t="s">
        <v>529</v>
      </c>
      <c r="D110" s="486" t="s">
        <v>338</v>
      </c>
      <c r="E110" s="486" t="s">
        <v>339</v>
      </c>
      <c r="F110" s="597"/>
      <c r="G110" s="596"/>
      <c r="H110" s="596"/>
      <c r="I110" s="600"/>
      <c r="J110" s="664"/>
      <c r="K110" s="1">
        <v>0</v>
      </c>
      <c r="N110" s="389"/>
      <c r="O110" s="389"/>
      <c r="P110" s="389"/>
      <c r="Q110" s="389"/>
      <c r="R110" s="389"/>
      <c r="S110" s="389"/>
      <c r="V110" s="389"/>
      <c r="W110" s="389"/>
      <c r="X110" s="389"/>
      <c r="Y110" s="389"/>
      <c r="Z110" s="389"/>
      <c r="AA110" s="389"/>
      <c r="AB110" s="389"/>
      <c r="AC110" s="389"/>
      <c r="AD110" s="387">
        <f t="shared" ref="AD110:AD111" si="120">IF(F110="x",1,0)</f>
        <v>0</v>
      </c>
      <c r="AE110" s="387">
        <f t="shared" ref="AE110:AE111" si="121">IF(G110="x",1,0)</f>
        <v>0</v>
      </c>
      <c r="AF110" s="387">
        <f t="shared" ref="AF110:AF111" si="122">IF(H110="x",1,0)</f>
        <v>0</v>
      </c>
      <c r="AG110" s="387">
        <f t="shared" ref="AG110:AG111" si="123">IF(ISBLANK(I110), 0,1)</f>
        <v>0</v>
      </c>
    </row>
    <row r="111" spans="1:57" ht="30.6">
      <c r="A111" s="421" t="s">
        <v>530</v>
      </c>
      <c r="B111" s="456" t="s">
        <v>389</v>
      </c>
      <c r="C111" s="93" t="s">
        <v>531</v>
      </c>
      <c r="D111" s="486" t="s">
        <v>338</v>
      </c>
      <c r="E111" s="486" t="s">
        <v>339</v>
      </c>
      <c r="F111" s="597"/>
      <c r="G111" s="597"/>
      <c r="H111" s="597"/>
      <c r="I111" s="601"/>
      <c r="J111" s="664"/>
      <c r="K111" s="1">
        <v>1</v>
      </c>
      <c r="N111" s="389"/>
      <c r="O111" s="389"/>
      <c r="P111" s="389"/>
      <c r="Q111" s="389"/>
      <c r="R111" s="389"/>
      <c r="S111" s="389"/>
      <c r="V111" s="389"/>
      <c r="W111" s="389"/>
      <c r="X111" s="389"/>
      <c r="Y111" s="389"/>
      <c r="Z111" s="389"/>
      <c r="AA111" s="389"/>
      <c r="AB111" s="389"/>
      <c r="AC111" s="389"/>
      <c r="AD111" s="387">
        <f t="shared" si="120"/>
        <v>0</v>
      </c>
      <c r="AE111" s="387">
        <f t="shared" si="121"/>
        <v>0</v>
      </c>
      <c r="AF111" s="387">
        <f t="shared" si="122"/>
        <v>0</v>
      </c>
      <c r="AG111" s="387">
        <f t="shared" si="123"/>
        <v>0</v>
      </c>
    </row>
    <row r="112" spans="1:57" ht="34.200000000000003">
      <c r="A112" s="429"/>
      <c r="B112" s="467"/>
      <c r="C112" s="94" t="s">
        <v>532</v>
      </c>
      <c r="D112" s="499"/>
      <c r="E112" s="499"/>
      <c r="F112" s="4"/>
      <c r="G112" s="4"/>
      <c r="H112" s="4"/>
      <c r="I112" s="4"/>
      <c r="J112" s="659"/>
      <c r="K112" s="1"/>
      <c r="N112" s="389"/>
      <c r="O112" s="389"/>
      <c r="P112" s="389"/>
      <c r="Q112" s="389"/>
      <c r="R112" s="389"/>
      <c r="S112" s="389"/>
      <c r="V112" s="389"/>
      <c r="W112" s="389"/>
      <c r="X112" s="389"/>
      <c r="Y112" s="389"/>
      <c r="Z112" s="389"/>
      <c r="AA112" s="389"/>
      <c r="AB112" s="389"/>
      <c r="AC112" s="389"/>
    </row>
    <row r="113" spans="1:57" ht="20.399999999999999">
      <c r="A113" s="427" t="s">
        <v>533</v>
      </c>
      <c r="B113" s="458" t="s">
        <v>176</v>
      </c>
      <c r="C113" s="87" t="s">
        <v>534</v>
      </c>
      <c r="D113" s="500"/>
      <c r="E113" s="439" t="s">
        <v>500</v>
      </c>
      <c r="F113" s="597"/>
      <c r="G113" s="597"/>
      <c r="H113" s="597"/>
      <c r="I113" s="597"/>
      <c r="J113" s="73"/>
      <c r="K113" s="1"/>
      <c r="N113" s="389"/>
      <c r="O113" s="389"/>
      <c r="P113" s="389"/>
      <c r="Q113" s="389"/>
      <c r="R113" s="389"/>
      <c r="S113" s="389"/>
      <c r="T113" s="1"/>
      <c r="U113" s="1"/>
      <c r="V113" s="1"/>
      <c r="W113" s="389"/>
      <c r="X113" s="389"/>
      <c r="Y113" s="389"/>
      <c r="Z113" s="390">
        <f t="shared" ref="Z113:Z115" si="124">IF(F113="x",1,0)</f>
        <v>0</v>
      </c>
      <c r="AA113" s="390">
        <f t="shared" ref="AA113:AA115" si="125">IF(G113="x",1,0)</f>
        <v>0</v>
      </c>
      <c r="AB113" s="390">
        <f t="shared" ref="AB113:AB115" si="126">IF(H113="x",1,0)</f>
        <v>0</v>
      </c>
      <c r="AC113" s="390">
        <f t="shared" ref="AC113:AC115" si="127">IF(ISBLANK(I113), 0,1)</f>
        <v>0</v>
      </c>
      <c r="AL113" s="387">
        <f>IF(F113="x",1,0)</f>
        <v>0</v>
      </c>
      <c r="AM113" s="387">
        <f>IF(G113="x",1,0)</f>
        <v>0</v>
      </c>
      <c r="AN113" s="387">
        <f>IF(H113="x",1,0)</f>
        <v>0</v>
      </c>
      <c r="AO113" s="387">
        <f>IF(ISBLANK(I113), 0,1)</f>
        <v>0</v>
      </c>
    </row>
    <row r="114" spans="1:57" ht="18">
      <c r="A114" s="427" t="s">
        <v>535</v>
      </c>
      <c r="B114" s="458" t="s">
        <v>502</v>
      </c>
      <c r="C114" s="87" t="s">
        <v>536</v>
      </c>
      <c r="D114" s="501"/>
      <c r="E114" s="502" t="s">
        <v>383</v>
      </c>
      <c r="F114" s="597"/>
      <c r="G114" s="597"/>
      <c r="H114" s="597"/>
      <c r="I114" s="597"/>
      <c r="J114" s="73"/>
      <c r="K114" s="1"/>
      <c r="N114" s="389"/>
      <c r="O114" s="389"/>
      <c r="P114" s="389"/>
      <c r="Q114" s="389"/>
      <c r="R114" s="389"/>
      <c r="S114" s="389"/>
      <c r="T114" s="1"/>
      <c r="U114" s="1"/>
      <c r="V114" s="1"/>
      <c r="W114" s="389"/>
      <c r="X114" s="389"/>
      <c r="Y114" s="389"/>
      <c r="Z114" s="390">
        <f t="shared" si="124"/>
        <v>0</v>
      </c>
      <c r="AA114" s="390">
        <f t="shared" si="125"/>
        <v>0</v>
      </c>
      <c r="AB114" s="390">
        <f t="shared" si="126"/>
        <v>0</v>
      </c>
      <c r="AC114" s="390">
        <f t="shared" si="127"/>
        <v>0</v>
      </c>
    </row>
    <row r="115" spans="1:57" ht="20.399999999999999">
      <c r="A115" s="427" t="s">
        <v>537</v>
      </c>
      <c r="B115" s="458" t="s">
        <v>538</v>
      </c>
      <c r="C115" s="87" t="s">
        <v>542</v>
      </c>
      <c r="D115" s="501"/>
      <c r="E115" s="502" t="s">
        <v>539</v>
      </c>
      <c r="F115" s="597"/>
      <c r="G115" s="597"/>
      <c r="H115" s="597"/>
      <c r="I115" s="597"/>
      <c r="J115" s="73"/>
      <c r="K115" s="1"/>
      <c r="N115" s="389"/>
      <c r="O115" s="389"/>
      <c r="P115" s="389"/>
      <c r="Q115" s="389"/>
      <c r="R115" s="389"/>
      <c r="S115" s="389"/>
      <c r="T115" s="1"/>
      <c r="U115" s="1"/>
      <c r="V115" s="1"/>
      <c r="W115" s="389"/>
      <c r="X115" s="389"/>
      <c r="Y115" s="389"/>
      <c r="Z115" s="390">
        <f t="shared" si="124"/>
        <v>0</v>
      </c>
      <c r="AA115" s="390">
        <f t="shared" si="125"/>
        <v>0</v>
      </c>
      <c r="AB115" s="390">
        <f t="shared" si="126"/>
        <v>0</v>
      </c>
      <c r="AC115" s="390">
        <f t="shared" si="127"/>
        <v>0</v>
      </c>
    </row>
    <row r="116" spans="1:57" ht="20.399999999999999">
      <c r="A116" s="427" t="s">
        <v>540</v>
      </c>
      <c r="B116" s="458" t="s">
        <v>541</v>
      </c>
      <c r="C116" s="95" t="s">
        <v>542</v>
      </c>
      <c r="D116" s="500"/>
      <c r="E116" s="439">
        <v>3</v>
      </c>
      <c r="F116" s="597"/>
      <c r="G116" s="597"/>
      <c r="H116" s="597"/>
      <c r="I116" s="597"/>
      <c r="J116" s="73"/>
      <c r="K116" s="1"/>
      <c r="N116" s="389"/>
      <c r="O116" s="389"/>
      <c r="P116" s="389"/>
      <c r="Q116" s="389"/>
      <c r="R116" s="389"/>
      <c r="S116" s="389"/>
      <c r="V116" s="389"/>
      <c r="W116" s="389"/>
      <c r="X116" s="389"/>
      <c r="Y116" s="389"/>
      <c r="Z116" s="389"/>
      <c r="AA116" s="389"/>
      <c r="AB116" s="389"/>
      <c r="AC116" s="389"/>
      <c r="AD116" s="387">
        <f t="shared" ref="AD116:AD117" si="128">IF(F116="x",1,0)</f>
        <v>0</v>
      </c>
      <c r="AE116" s="387">
        <f t="shared" ref="AE116:AE117" si="129">IF(G116="x",1,0)</f>
        <v>0</v>
      </c>
      <c r="AF116" s="387">
        <f t="shared" ref="AF116:AF117" si="130">IF(H116="x",1,0)</f>
        <v>0</v>
      </c>
      <c r="AG116" s="387">
        <f t="shared" ref="AG116:AG117" si="131">IF(ISBLANK(I116), 0,1)</f>
        <v>0</v>
      </c>
    </row>
    <row r="117" spans="1:57" ht="20.399999999999999">
      <c r="A117" s="427" t="s">
        <v>543</v>
      </c>
      <c r="B117" s="458" t="s">
        <v>176</v>
      </c>
      <c r="C117" s="75" t="s">
        <v>544</v>
      </c>
      <c r="D117" s="500"/>
      <c r="E117" s="439">
        <v>3</v>
      </c>
      <c r="F117" s="597"/>
      <c r="G117" s="597"/>
      <c r="H117" s="597"/>
      <c r="I117" s="597"/>
      <c r="J117" s="73"/>
      <c r="K117" s="1"/>
      <c r="N117" s="389"/>
      <c r="O117" s="389"/>
      <c r="P117" s="389"/>
      <c r="Q117" s="389"/>
      <c r="R117" s="389"/>
      <c r="S117" s="389"/>
      <c r="V117" s="389"/>
      <c r="W117" s="389"/>
      <c r="X117" s="389"/>
      <c r="Y117" s="389"/>
      <c r="Z117" s="389"/>
      <c r="AA117" s="389"/>
      <c r="AB117" s="389"/>
      <c r="AC117" s="389"/>
      <c r="AD117" s="387">
        <f t="shared" si="128"/>
        <v>0</v>
      </c>
      <c r="AE117" s="387">
        <f t="shared" si="129"/>
        <v>0</v>
      </c>
      <c r="AF117" s="387">
        <f t="shared" si="130"/>
        <v>0</v>
      </c>
      <c r="AG117" s="387">
        <f t="shared" si="131"/>
        <v>0</v>
      </c>
    </row>
    <row r="118" spans="1:57" ht="20.399999999999999">
      <c r="A118" s="427" t="s">
        <v>545</v>
      </c>
      <c r="B118" s="458" t="s">
        <v>176</v>
      </c>
      <c r="C118" s="75" t="s">
        <v>546</v>
      </c>
      <c r="D118" s="500"/>
      <c r="E118" s="439" t="s">
        <v>547</v>
      </c>
      <c r="F118" s="597"/>
      <c r="G118" s="597"/>
      <c r="H118" s="597"/>
      <c r="I118" s="597"/>
      <c r="J118" s="73"/>
      <c r="K118" s="1"/>
      <c r="N118" s="389"/>
      <c r="O118" s="389"/>
      <c r="P118" s="389"/>
      <c r="Q118" s="389"/>
      <c r="R118" s="389"/>
      <c r="S118" s="389"/>
      <c r="V118" s="387">
        <f>IF(F118="x",1,0)</f>
        <v>0</v>
      </c>
      <c r="W118" s="387">
        <f>IF(G118="x",1,0)</f>
        <v>0</v>
      </c>
      <c r="X118" s="387">
        <f>IF(H118="x",1,0)</f>
        <v>0</v>
      </c>
      <c r="Y118" s="387">
        <f>IF(ISBLANK(H118), 0,1)</f>
        <v>0</v>
      </c>
      <c r="Z118" s="389"/>
      <c r="AA118" s="389"/>
      <c r="AB118" s="389"/>
      <c r="AC118" s="389"/>
      <c r="AH118" s="387">
        <f>IF(F118="x",1,0)</f>
        <v>0</v>
      </c>
      <c r="AI118" s="387">
        <f>IF(G118="x",1,0)</f>
        <v>0</v>
      </c>
      <c r="AJ118" s="387">
        <f>IF(H118="x",1,0)</f>
        <v>0</v>
      </c>
      <c r="AK118" s="387">
        <f>IF(ISBLANK(I118), 0,1)</f>
        <v>0</v>
      </c>
      <c r="AT118" s="387">
        <f>IF(F118="x",1,0)</f>
        <v>0</v>
      </c>
      <c r="AU118" s="387">
        <f>IF(G118="x",1,0)</f>
        <v>0</v>
      </c>
      <c r="AV118" s="387">
        <f>IF(H118="x",1,0)</f>
        <v>0</v>
      </c>
      <c r="AW118" s="387">
        <f>IF(ISBLANK(I118), 0,1)</f>
        <v>0</v>
      </c>
    </row>
    <row r="119" spans="1:57" ht="36">
      <c r="A119" s="427" t="s">
        <v>548</v>
      </c>
      <c r="B119" s="465" t="s">
        <v>494</v>
      </c>
      <c r="C119" s="96" t="s">
        <v>549</v>
      </c>
      <c r="D119" s="439"/>
      <c r="E119" s="439" t="s">
        <v>518</v>
      </c>
      <c r="F119" s="597"/>
      <c r="G119" s="597"/>
      <c r="H119" s="597"/>
      <c r="I119" s="597"/>
      <c r="J119" s="73"/>
      <c r="K119" s="1"/>
      <c r="N119" s="389"/>
      <c r="O119" s="389"/>
      <c r="P119" s="389"/>
      <c r="Q119" s="389"/>
      <c r="R119" s="389"/>
      <c r="S119" s="389"/>
      <c r="V119" s="389"/>
      <c r="W119" s="389"/>
      <c r="X119" s="389"/>
      <c r="Y119" s="389"/>
      <c r="Z119" s="389"/>
      <c r="AA119" s="389"/>
      <c r="AB119" s="389"/>
      <c r="AC119" s="389"/>
      <c r="AD119" s="387">
        <f>IF(F119="x",1,0)</f>
        <v>0</v>
      </c>
      <c r="AE119" s="387">
        <f>IF(G119="x",1,0)</f>
        <v>0</v>
      </c>
      <c r="AF119" s="387">
        <f>IF(H119="x",1,0)</f>
        <v>0</v>
      </c>
      <c r="AG119" s="387">
        <f>IF(ISBLANK(I119), 0,1)</f>
        <v>0</v>
      </c>
      <c r="BB119" s="387">
        <f>IF(F119="x",1,0)</f>
        <v>0</v>
      </c>
      <c r="BC119" s="387">
        <f>IF(G119="x",1,0)</f>
        <v>0</v>
      </c>
      <c r="BD119" s="387">
        <f>IF(H119="x",1,0)</f>
        <v>0</v>
      </c>
      <c r="BE119" s="387">
        <f>IF(ISBLANK(I119), 0,1)</f>
        <v>0</v>
      </c>
    </row>
    <row r="120" spans="1:57" ht="36">
      <c r="A120" s="427" t="s">
        <v>550</v>
      </c>
      <c r="B120" s="458" t="s">
        <v>494</v>
      </c>
      <c r="C120" s="96" t="s">
        <v>551</v>
      </c>
      <c r="D120" s="439"/>
      <c r="E120" s="439" t="s">
        <v>509</v>
      </c>
      <c r="F120" s="597"/>
      <c r="G120" s="597" t="s">
        <v>918</v>
      </c>
      <c r="H120" s="597"/>
      <c r="I120" s="597"/>
      <c r="J120" s="73"/>
      <c r="K120" s="1"/>
      <c r="N120" s="389"/>
      <c r="O120" s="389"/>
      <c r="P120" s="389"/>
      <c r="Q120" s="389"/>
      <c r="R120" s="389"/>
      <c r="S120" s="389"/>
      <c r="V120" s="387">
        <f>IF(F120="x",1,0)</f>
        <v>0</v>
      </c>
      <c r="W120" s="387">
        <f>IF(G120="x",1,0)</f>
        <v>1</v>
      </c>
      <c r="X120" s="387">
        <f>IF(H120="x",1,0)</f>
        <v>0</v>
      </c>
      <c r="Y120" s="387">
        <f>IF(ISBLANK(H120), 0,1)</f>
        <v>0</v>
      </c>
      <c r="Z120" s="389"/>
      <c r="AA120" s="389"/>
      <c r="AB120" s="389"/>
      <c r="AC120" s="389"/>
      <c r="AT120" s="387">
        <f>IF(F120="x",1,0)</f>
        <v>0</v>
      </c>
      <c r="AU120" s="387">
        <f>IF(G120="x",1,0)</f>
        <v>1</v>
      </c>
      <c r="AV120" s="387">
        <f>IF(H120="x",1,0)</f>
        <v>0</v>
      </c>
      <c r="AW120" s="387">
        <f>IF(ISBLANK(I120), 0,1)</f>
        <v>0</v>
      </c>
    </row>
    <row r="121" spans="1:57" ht="22.8">
      <c r="A121" s="429"/>
      <c r="B121" s="467"/>
      <c r="C121" s="97" t="s">
        <v>552</v>
      </c>
      <c r="D121" s="429"/>
      <c r="E121" s="429"/>
      <c r="F121" s="4"/>
      <c r="G121" s="4"/>
      <c r="H121" s="4"/>
      <c r="I121" s="4"/>
      <c r="J121" s="659"/>
      <c r="K121" s="1"/>
      <c r="N121" s="389"/>
      <c r="O121" s="389"/>
      <c r="P121" s="389"/>
      <c r="Q121" s="389"/>
      <c r="R121" s="389"/>
      <c r="S121" s="389"/>
      <c r="V121" s="389"/>
      <c r="W121" s="389"/>
      <c r="X121" s="389"/>
      <c r="Y121" s="389"/>
      <c r="Z121" s="389"/>
      <c r="AA121" s="389"/>
      <c r="AB121" s="389"/>
      <c r="AC121" s="389"/>
    </row>
    <row r="122" spans="1:57" ht="36">
      <c r="A122" s="427" t="s">
        <v>553</v>
      </c>
      <c r="B122" s="465" t="s">
        <v>494</v>
      </c>
      <c r="C122" s="75" t="s">
        <v>554</v>
      </c>
      <c r="D122" s="427"/>
      <c r="E122" s="427">
        <v>3</v>
      </c>
      <c r="F122" s="597"/>
      <c r="G122" s="597"/>
      <c r="H122" s="597"/>
      <c r="I122" s="597"/>
      <c r="J122" s="73"/>
      <c r="K122" s="1"/>
      <c r="N122" s="389"/>
      <c r="O122" s="389"/>
      <c r="P122" s="389"/>
      <c r="Q122" s="389"/>
      <c r="R122" s="389"/>
      <c r="S122" s="389"/>
      <c r="V122" s="389"/>
      <c r="W122" s="389"/>
      <c r="X122" s="389"/>
      <c r="Y122" s="389"/>
      <c r="Z122" s="389"/>
      <c r="AA122" s="389"/>
      <c r="AB122" s="389"/>
      <c r="AC122" s="389"/>
      <c r="AD122" s="387">
        <f t="shared" ref="AD122:AD123" si="132">IF(F122="x",1,0)</f>
        <v>0</v>
      </c>
      <c r="AE122" s="387">
        <f t="shared" ref="AE122:AE123" si="133">IF(G122="x",1,0)</f>
        <v>0</v>
      </c>
      <c r="AF122" s="387">
        <f t="shared" ref="AF122:AF123" si="134">IF(H122="x",1,0)</f>
        <v>0</v>
      </c>
      <c r="AG122" s="387">
        <f t="shared" ref="AG122:AG123" si="135">IF(ISBLANK(I122), 0,1)</f>
        <v>0</v>
      </c>
    </row>
    <row r="123" spans="1:57" ht="30.6">
      <c r="A123" s="427" t="s">
        <v>555</v>
      </c>
      <c r="B123" s="468"/>
      <c r="C123" s="75" t="s">
        <v>556</v>
      </c>
      <c r="D123" s="427"/>
      <c r="E123" s="427">
        <v>3</v>
      </c>
      <c r="F123" s="597"/>
      <c r="G123" s="597"/>
      <c r="H123" s="597"/>
      <c r="I123" s="597"/>
      <c r="J123" s="73"/>
      <c r="K123" s="1"/>
      <c r="N123" s="389"/>
      <c r="O123" s="389"/>
      <c r="P123" s="389"/>
      <c r="Q123" s="389"/>
      <c r="R123" s="389"/>
      <c r="S123" s="389"/>
      <c r="V123" s="389"/>
      <c r="W123" s="389"/>
      <c r="X123" s="389"/>
      <c r="Y123" s="389"/>
      <c r="Z123" s="389"/>
      <c r="AA123" s="389"/>
      <c r="AB123" s="389"/>
      <c r="AC123" s="389"/>
      <c r="AD123" s="387">
        <f t="shared" si="132"/>
        <v>0</v>
      </c>
      <c r="AE123" s="387">
        <f t="shared" si="133"/>
        <v>0</v>
      </c>
      <c r="AF123" s="387">
        <f t="shared" si="134"/>
        <v>0</v>
      </c>
      <c r="AG123" s="387">
        <f t="shared" si="135"/>
        <v>0</v>
      </c>
    </row>
    <row r="124" spans="1:57" ht="22.8">
      <c r="A124" s="429"/>
      <c r="B124" s="467"/>
      <c r="C124" s="98" t="s">
        <v>557</v>
      </c>
      <c r="D124" s="429"/>
      <c r="E124" s="429"/>
      <c r="F124" s="4"/>
      <c r="G124" s="4"/>
      <c r="H124" s="4"/>
      <c r="I124" s="4"/>
      <c r="J124" s="659"/>
      <c r="K124" s="1"/>
      <c r="N124" s="389"/>
      <c r="O124" s="389"/>
      <c r="P124" s="389"/>
      <c r="Q124" s="389"/>
      <c r="R124" s="389"/>
      <c r="S124" s="389"/>
      <c r="V124" s="389"/>
      <c r="W124" s="389"/>
      <c r="X124" s="389"/>
      <c r="Y124" s="389"/>
      <c r="Z124" s="389"/>
      <c r="AA124" s="389"/>
      <c r="AB124" s="389"/>
      <c r="AC124" s="389"/>
    </row>
    <row r="125" spans="1:57" ht="71.400000000000006">
      <c r="A125" s="427" t="s">
        <v>558</v>
      </c>
      <c r="B125" s="465" t="s">
        <v>494</v>
      </c>
      <c r="C125" s="134" t="s">
        <v>790</v>
      </c>
      <c r="D125" s="427"/>
      <c r="E125" s="427">
        <v>2</v>
      </c>
      <c r="F125" s="597"/>
      <c r="G125" s="597"/>
      <c r="H125" s="597"/>
      <c r="I125" s="597"/>
      <c r="J125" s="73"/>
      <c r="K125" s="1"/>
      <c r="N125" s="389"/>
      <c r="O125" s="389"/>
      <c r="P125" s="389"/>
      <c r="Q125" s="389"/>
      <c r="R125" s="389"/>
      <c r="S125" s="389"/>
      <c r="T125" s="1"/>
      <c r="U125" s="1"/>
      <c r="V125" s="1"/>
      <c r="W125" s="389"/>
      <c r="X125" s="389"/>
      <c r="Y125" s="389"/>
      <c r="Z125" s="390">
        <f>IF(F125="x",1,0)</f>
        <v>0</v>
      </c>
      <c r="AA125" s="390">
        <f>IF(G125="x",1,0)</f>
        <v>0</v>
      </c>
      <c r="AB125" s="390">
        <f>IF(H125="x",1,0)</f>
        <v>0</v>
      </c>
      <c r="AC125" s="390">
        <f>IF(ISBLANK(I125), 0,1)</f>
        <v>0</v>
      </c>
    </row>
    <row r="126" spans="1:57">
      <c r="A126" s="427" t="s">
        <v>559</v>
      </c>
      <c r="B126" s="469"/>
      <c r="C126" s="75" t="s">
        <v>560</v>
      </c>
      <c r="D126" s="427"/>
      <c r="E126" s="427">
        <v>3</v>
      </c>
      <c r="F126" s="597"/>
      <c r="G126" s="597"/>
      <c r="H126" s="597"/>
      <c r="I126" s="597"/>
      <c r="J126" s="73"/>
      <c r="K126" s="1"/>
      <c r="N126" s="389"/>
      <c r="O126" s="389"/>
      <c r="P126" s="389"/>
      <c r="Q126" s="389"/>
      <c r="R126" s="389"/>
      <c r="S126" s="389"/>
      <c r="V126" s="389"/>
      <c r="W126" s="389"/>
      <c r="X126" s="389"/>
      <c r="Y126" s="389"/>
      <c r="Z126" s="389"/>
      <c r="AA126" s="389"/>
      <c r="AB126" s="389"/>
      <c r="AC126" s="389"/>
      <c r="AD126" s="387">
        <f>IF(F126="x",1,0)</f>
        <v>0</v>
      </c>
      <c r="AE126" s="387">
        <f>IF(G126="x",1,0)</f>
        <v>0</v>
      </c>
      <c r="AF126" s="387">
        <f>IF(H126="x",1,0)</f>
        <v>0</v>
      </c>
      <c r="AG126" s="387">
        <f>IF(ISBLANK(I126), 0,1)</f>
        <v>0</v>
      </c>
    </row>
    <row r="127" spans="1:57" ht="30.6">
      <c r="A127" s="427" t="s">
        <v>561</v>
      </c>
      <c r="B127" s="468"/>
      <c r="C127" s="75" t="s">
        <v>562</v>
      </c>
      <c r="D127" s="427"/>
      <c r="E127" s="427">
        <v>1</v>
      </c>
      <c r="F127" s="597"/>
      <c r="G127" s="597"/>
      <c r="H127" s="597"/>
      <c r="I127" s="597"/>
      <c r="J127" s="73"/>
      <c r="K127" s="1"/>
      <c r="N127" s="389"/>
      <c r="O127" s="389"/>
      <c r="P127" s="389"/>
      <c r="Q127" s="389"/>
      <c r="R127" s="389"/>
      <c r="S127" s="389"/>
      <c r="V127" s="387">
        <f>IF(F127="x",1,0)</f>
        <v>0</v>
      </c>
      <c r="W127" s="387">
        <f>IF(G127="x",1,0)</f>
        <v>0</v>
      </c>
      <c r="X127" s="387">
        <f>IF(H127="x",1,0)</f>
        <v>0</v>
      </c>
      <c r="Y127" s="387">
        <f>IF(ISBLANK(H127), 0,1)</f>
        <v>0</v>
      </c>
      <c r="Z127" s="389"/>
      <c r="AA127" s="389"/>
      <c r="AB127" s="389"/>
      <c r="AC127" s="389"/>
    </row>
    <row r="128" spans="1:57">
      <c r="A128" s="429"/>
      <c r="B128" s="467"/>
      <c r="C128" s="100" t="s">
        <v>563</v>
      </c>
      <c r="D128" s="429"/>
      <c r="E128" s="429"/>
      <c r="F128" s="4"/>
      <c r="G128" s="4"/>
      <c r="H128" s="4"/>
      <c r="I128" s="4"/>
      <c r="J128" s="659"/>
      <c r="K128" s="1"/>
      <c r="N128" s="389"/>
      <c r="O128" s="389"/>
      <c r="P128" s="389"/>
      <c r="Q128" s="389"/>
      <c r="R128" s="389"/>
      <c r="S128" s="389"/>
      <c r="V128" s="389"/>
      <c r="W128" s="389"/>
      <c r="X128" s="389"/>
      <c r="Y128" s="389"/>
      <c r="Z128" s="389"/>
      <c r="AA128" s="389"/>
      <c r="AB128" s="389"/>
      <c r="AC128" s="389"/>
    </row>
    <row r="129" spans="1:57" ht="20.399999999999999">
      <c r="A129" s="427" t="s">
        <v>564</v>
      </c>
      <c r="B129" s="458" t="s">
        <v>522</v>
      </c>
      <c r="C129" s="75" t="s">
        <v>565</v>
      </c>
      <c r="D129" s="427"/>
      <c r="E129" s="427" t="s">
        <v>500</v>
      </c>
      <c r="F129" s="597"/>
      <c r="G129" s="597"/>
      <c r="H129" s="597"/>
      <c r="I129" s="597"/>
      <c r="J129" s="73"/>
      <c r="K129" s="1"/>
      <c r="N129" s="389"/>
      <c r="O129" s="389"/>
      <c r="P129" s="389"/>
      <c r="Q129" s="389"/>
      <c r="R129" s="389"/>
      <c r="S129" s="389"/>
      <c r="T129" s="1"/>
      <c r="U129" s="1"/>
      <c r="V129" s="1"/>
      <c r="W129" s="389"/>
      <c r="X129" s="389"/>
      <c r="Y129" s="389"/>
      <c r="Z129" s="390">
        <f>IF(F129="x",1,0)</f>
        <v>0</v>
      </c>
      <c r="AA129" s="390">
        <f>IF(G129="x",1,0)</f>
        <v>0</v>
      </c>
      <c r="AB129" s="390">
        <f>IF(H129="x",1,0)</f>
        <v>0</v>
      </c>
      <c r="AC129" s="390">
        <f>IF(ISBLANK(I129), 0,1)</f>
        <v>0</v>
      </c>
      <c r="AL129" s="387">
        <f>IF(F129="x",1,0)</f>
        <v>0</v>
      </c>
      <c r="AM129" s="387">
        <f>IF(G129="x",1,0)</f>
        <v>0</v>
      </c>
      <c r="AN129" s="387">
        <f>IF(H129="x",1,0)</f>
        <v>0</v>
      </c>
      <c r="AO129" s="387">
        <f>IF(ISBLANK(I129), 0,1)</f>
        <v>0</v>
      </c>
    </row>
    <row r="130" spans="1:57" ht="22.8">
      <c r="A130" s="429"/>
      <c r="B130" s="467"/>
      <c r="C130" s="100" t="s">
        <v>566</v>
      </c>
      <c r="D130" s="429"/>
      <c r="E130" s="429"/>
      <c r="F130" s="4"/>
      <c r="G130" s="4"/>
      <c r="H130" s="4"/>
      <c r="I130" s="4"/>
      <c r="J130" s="659"/>
      <c r="K130" s="1"/>
      <c r="N130" s="389"/>
      <c r="O130" s="389"/>
      <c r="P130" s="389"/>
      <c r="Q130" s="389"/>
      <c r="R130" s="389"/>
      <c r="S130" s="389"/>
      <c r="V130" s="389"/>
      <c r="W130" s="389"/>
      <c r="X130" s="389"/>
      <c r="Y130" s="389"/>
      <c r="Z130" s="389"/>
      <c r="AA130" s="389"/>
      <c r="AB130" s="389"/>
      <c r="AC130" s="389"/>
    </row>
    <row r="131" spans="1:57" ht="40.799999999999997">
      <c r="A131" s="439" t="s">
        <v>567</v>
      </c>
      <c r="B131" s="470" t="s">
        <v>522</v>
      </c>
      <c r="C131" s="96" t="s">
        <v>568</v>
      </c>
      <c r="D131" s="439"/>
      <c r="E131" s="439" t="s">
        <v>524</v>
      </c>
      <c r="F131" s="597"/>
      <c r="G131" s="597" t="s">
        <v>918</v>
      </c>
      <c r="H131" s="597"/>
      <c r="I131" s="597"/>
      <c r="J131" s="73"/>
      <c r="K131" s="1"/>
      <c r="N131" s="389"/>
      <c r="O131" s="389"/>
      <c r="P131" s="389"/>
      <c r="Q131" s="389"/>
      <c r="R131" s="389"/>
      <c r="S131" s="389"/>
      <c r="T131" s="1"/>
      <c r="U131" s="1"/>
      <c r="V131" s="1"/>
      <c r="W131" s="389"/>
      <c r="X131" s="389"/>
      <c r="Y131" s="389"/>
      <c r="Z131" s="390">
        <f>IF(F131="x",1,0)</f>
        <v>0</v>
      </c>
      <c r="AA131" s="390">
        <f>IF(G131="x",1,0)</f>
        <v>1</v>
      </c>
      <c r="AB131" s="390">
        <f>IF(H131="x",1,0)</f>
        <v>0</v>
      </c>
      <c r="AC131" s="390">
        <f>IF(ISBLANK(I131), 0,1)</f>
        <v>0</v>
      </c>
      <c r="AX131" s="390">
        <f>IF(F131="x",1,0)</f>
        <v>0</v>
      </c>
      <c r="AY131" s="390">
        <f>IF(G131="x",1,0)</f>
        <v>1</v>
      </c>
      <c r="AZ131" s="390">
        <f>IF(H131="x",1,0)</f>
        <v>0</v>
      </c>
      <c r="BA131" s="390">
        <f>IF(ISBLANK(I131), 0,1)</f>
        <v>0</v>
      </c>
    </row>
    <row r="132" spans="1:57" ht="40.799999999999997">
      <c r="A132" s="439" t="s">
        <v>569</v>
      </c>
      <c r="B132" s="470" t="s">
        <v>502</v>
      </c>
      <c r="C132" s="96" t="s">
        <v>568</v>
      </c>
      <c r="D132" s="439"/>
      <c r="E132" s="439" t="s">
        <v>518</v>
      </c>
      <c r="F132" s="597"/>
      <c r="G132" s="597"/>
      <c r="H132" s="597"/>
      <c r="I132" s="597"/>
      <c r="J132" s="73"/>
      <c r="K132" s="1"/>
      <c r="N132" s="389"/>
      <c r="O132" s="389"/>
      <c r="P132" s="389"/>
      <c r="Q132" s="389"/>
      <c r="R132" s="389"/>
      <c r="S132" s="389"/>
      <c r="V132" s="389"/>
      <c r="W132" s="389"/>
      <c r="X132" s="389"/>
      <c r="Y132" s="389"/>
      <c r="Z132" s="389"/>
      <c r="AA132" s="389"/>
      <c r="AB132" s="389"/>
      <c r="AC132" s="389"/>
      <c r="AD132" s="387">
        <f t="shared" ref="AD132:AD134" si="136">IF(F132="x",1,0)</f>
        <v>0</v>
      </c>
      <c r="AE132" s="387">
        <f t="shared" ref="AE132:AE134" si="137">IF(G132="x",1,0)</f>
        <v>0</v>
      </c>
      <c r="AF132" s="387">
        <f t="shared" ref="AF132:AF134" si="138">IF(H132="x",1,0)</f>
        <v>0</v>
      </c>
      <c r="AG132" s="387">
        <f t="shared" ref="AG132:AG134" si="139">IF(ISBLANK(I132), 0,1)</f>
        <v>0</v>
      </c>
      <c r="BB132" s="387">
        <f>IF(F132="x",1,0)</f>
        <v>0</v>
      </c>
      <c r="BC132" s="387">
        <f>IF(G132="x",1,0)</f>
        <v>0</v>
      </c>
      <c r="BD132" s="387">
        <f>IF(H132="x",1,0)</f>
        <v>0</v>
      </c>
      <c r="BE132" s="387">
        <f>IF(ISBLANK(I132), 0,1)</f>
        <v>0</v>
      </c>
    </row>
    <row r="133" spans="1:57" ht="51">
      <c r="A133" s="427" t="s">
        <v>570</v>
      </c>
      <c r="B133" s="458" t="s">
        <v>494</v>
      </c>
      <c r="C133" s="75" t="s">
        <v>571</v>
      </c>
      <c r="D133" s="427"/>
      <c r="E133" s="427" t="s">
        <v>572</v>
      </c>
      <c r="F133" s="597"/>
      <c r="G133" s="597"/>
      <c r="H133" s="597"/>
      <c r="I133" s="597"/>
      <c r="J133" s="73"/>
      <c r="K133" s="1"/>
      <c r="N133" s="389"/>
      <c r="O133" s="389"/>
      <c r="P133" s="389"/>
      <c r="Q133" s="389"/>
      <c r="R133" s="389"/>
      <c r="S133" s="389"/>
      <c r="V133" s="389"/>
      <c r="W133" s="389"/>
      <c r="X133" s="389"/>
      <c r="Y133" s="389"/>
      <c r="Z133" s="389"/>
      <c r="AA133" s="389"/>
      <c r="AB133" s="389"/>
      <c r="AC133" s="389"/>
      <c r="AD133" s="387">
        <f t="shared" si="136"/>
        <v>0</v>
      </c>
      <c r="AE133" s="387">
        <f t="shared" si="137"/>
        <v>0</v>
      </c>
      <c r="AF133" s="387">
        <f t="shared" si="138"/>
        <v>0</v>
      </c>
      <c r="AG133" s="387">
        <f t="shared" si="139"/>
        <v>0</v>
      </c>
      <c r="AP133" s="387">
        <f t="shared" ref="AP133:AR134" si="140">IF(F133="x",1,0)</f>
        <v>0</v>
      </c>
      <c r="AQ133" s="387">
        <f t="shared" si="140"/>
        <v>0</v>
      </c>
      <c r="AR133" s="387">
        <f t="shared" si="140"/>
        <v>0</v>
      </c>
      <c r="AS133" s="387">
        <f>IF(ISBLANK(I133), 0,1)</f>
        <v>0</v>
      </c>
    </row>
    <row r="134" spans="1:57" ht="36">
      <c r="A134" s="427" t="s">
        <v>573</v>
      </c>
      <c r="B134" s="458" t="s">
        <v>494</v>
      </c>
      <c r="C134" s="101" t="s">
        <v>574</v>
      </c>
      <c r="D134" s="427"/>
      <c r="E134" s="427" t="s">
        <v>572</v>
      </c>
      <c r="F134" s="597"/>
      <c r="G134" s="597" t="s">
        <v>918</v>
      </c>
      <c r="H134" s="597"/>
      <c r="I134" s="597"/>
      <c r="J134" s="73"/>
      <c r="K134" s="1"/>
      <c r="N134" s="389"/>
      <c r="O134" s="389"/>
      <c r="P134" s="389"/>
      <c r="Q134" s="389"/>
      <c r="R134" s="389"/>
      <c r="S134" s="389"/>
      <c r="V134" s="389"/>
      <c r="W134" s="389"/>
      <c r="X134" s="389"/>
      <c r="Y134" s="389"/>
      <c r="Z134" s="389"/>
      <c r="AA134" s="389"/>
      <c r="AB134" s="389"/>
      <c r="AC134" s="389"/>
      <c r="AD134" s="387">
        <f t="shared" si="136"/>
        <v>0</v>
      </c>
      <c r="AE134" s="387">
        <f t="shared" si="137"/>
        <v>1</v>
      </c>
      <c r="AF134" s="387">
        <f t="shared" si="138"/>
        <v>0</v>
      </c>
      <c r="AG134" s="387">
        <f t="shared" si="139"/>
        <v>0</v>
      </c>
      <c r="AP134" s="387">
        <f t="shared" si="140"/>
        <v>0</v>
      </c>
      <c r="AQ134" s="387">
        <f t="shared" si="140"/>
        <v>1</v>
      </c>
      <c r="AR134" s="387">
        <f t="shared" si="140"/>
        <v>0</v>
      </c>
      <c r="AS134" s="387">
        <f>IF(ISBLANK(I134), 0,1)</f>
        <v>0</v>
      </c>
    </row>
    <row r="135" spans="1:57" ht="20.399999999999999">
      <c r="A135" s="427" t="s">
        <v>575</v>
      </c>
      <c r="B135" s="471" t="s">
        <v>522</v>
      </c>
      <c r="C135" s="133" t="s">
        <v>576</v>
      </c>
      <c r="D135" s="503"/>
      <c r="E135" s="427" t="s">
        <v>577</v>
      </c>
      <c r="F135" s="597"/>
      <c r="G135" s="597"/>
      <c r="H135" s="597"/>
      <c r="I135" s="597"/>
      <c r="J135" s="73"/>
      <c r="K135" s="1"/>
      <c r="N135" s="389"/>
      <c r="O135" s="389"/>
      <c r="P135" s="389"/>
      <c r="Q135" s="389"/>
      <c r="R135" s="389"/>
      <c r="S135" s="389"/>
      <c r="T135" s="1"/>
      <c r="U135" s="1"/>
      <c r="V135" s="1"/>
      <c r="W135" s="389"/>
      <c r="X135" s="389"/>
      <c r="Y135" s="389"/>
      <c r="Z135" s="390">
        <f>IF(F135="x",1,0)</f>
        <v>0</v>
      </c>
      <c r="AA135" s="390">
        <f>IF(G135="x",1,0)</f>
        <v>0</v>
      </c>
      <c r="AB135" s="390">
        <f>IF(H135="x",1,0)</f>
        <v>0</v>
      </c>
      <c r="AC135" s="390">
        <f>IF(ISBLANK(I135), 0,1)</f>
        <v>0</v>
      </c>
      <c r="AL135" s="387">
        <f>IF(F135="x",1,0)</f>
        <v>0</v>
      </c>
      <c r="AM135" s="387">
        <f>IF(G135="x",1,0)</f>
        <v>0</v>
      </c>
      <c r="AN135" s="387">
        <f>IF(H135="x",1,0)</f>
        <v>0</v>
      </c>
      <c r="AO135" s="387">
        <f>IF(ISBLANK(I135), 0,1)</f>
        <v>0</v>
      </c>
      <c r="AX135" s="390">
        <f>IF(F135="x",1,0)</f>
        <v>0</v>
      </c>
      <c r="AY135" s="390">
        <f>IF(G135="x",1,0)</f>
        <v>0</v>
      </c>
      <c r="AZ135" s="390">
        <f>IF(H135="x",1,0)</f>
        <v>0</v>
      </c>
      <c r="BA135" s="390">
        <f>IF(ISBLANK(I135), 0,1)</f>
        <v>0</v>
      </c>
    </row>
    <row r="136" spans="1:57" ht="20.399999999999999">
      <c r="A136" s="427" t="s">
        <v>578</v>
      </c>
      <c r="B136" s="458" t="s">
        <v>502</v>
      </c>
      <c r="C136" s="133" t="s">
        <v>576</v>
      </c>
      <c r="D136" s="427"/>
      <c r="E136" s="427" t="s">
        <v>572</v>
      </c>
      <c r="F136" s="597"/>
      <c r="G136" s="597"/>
      <c r="H136" s="597"/>
      <c r="I136" s="597"/>
      <c r="J136" s="73"/>
      <c r="K136" s="1"/>
      <c r="N136" s="389"/>
      <c r="O136" s="389"/>
      <c r="P136" s="389"/>
      <c r="Q136" s="389"/>
      <c r="R136" s="389"/>
      <c r="S136" s="389"/>
      <c r="V136" s="389"/>
      <c r="W136" s="389"/>
      <c r="X136" s="389"/>
      <c r="Y136" s="389"/>
      <c r="Z136" s="389"/>
      <c r="AA136" s="389"/>
      <c r="AB136" s="389"/>
      <c r="AC136" s="389"/>
      <c r="AD136" s="387">
        <f t="shared" ref="AD136:AD138" si="141">IF(F136="x",1,0)</f>
        <v>0</v>
      </c>
      <c r="AE136" s="387">
        <f t="shared" ref="AE136:AE138" si="142">IF(G136="x",1,0)</f>
        <v>0</v>
      </c>
      <c r="AF136" s="387">
        <f t="shared" ref="AF136:AF138" si="143">IF(H136="x",1,0)</f>
        <v>0</v>
      </c>
      <c r="AG136" s="387">
        <f t="shared" ref="AG136:AG138" si="144">IF(ISBLANK(I136), 0,1)</f>
        <v>0</v>
      </c>
      <c r="AP136" s="387">
        <f t="shared" ref="AP136:AP138" si="145">IF(F136="x",1,0)</f>
        <v>0</v>
      </c>
      <c r="AQ136" s="387">
        <f t="shared" ref="AQ136:AQ138" si="146">IF(G136="x",1,0)</f>
        <v>0</v>
      </c>
      <c r="AR136" s="387">
        <f t="shared" ref="AR136:AR138" si="147">IF(H136="x",1,0)</f>
        <v>0</v>
      </c>
      <c r="AS136" s="387">
        <f t="shared" ref="AS136:AS138" si="148">IF(ISBLANK(I136), 0,1)</f>
        <v>0</v>
      </c>
    </row>
    <row r="137" spans="1:57" ht="36">
      <c r="A137" s="427" t="s">
        <v>579</v>
      </c>
      <c r="B137" s="458" t="s">
        <v>494</v>
      </c>
      <c r="C137" s="75" t="s">
        <v>580</v>
      </c>
      <c r="D137" s="427"/>
      <c r="E137" s="427" t="s">
        <v>572</v>
      </c>
      <c r="F137" s="597" t="s">
        <v>918</v>
      </c>
      <c r="G137" s="597"/>
      <c r="H137" s="597"/>
      <c r="I137" s="597"/>
      <c r="J137" s="73"/>
      <c r="K137" s="1"/>
      <c r="N137" s="389"/>
      <c r="O137" s="389"/>
      <c r="P137" s="389"/>
      <c r="Q137" s="389"/>
      <c r="R137" s="389"/>
      <c r="S137" s="389"/>
      <c r="V137" s="389"/>
      <c r="W137" s="389"/>
      <c r="X137" s="389"/>
      <c r="Y137" s="389"/>
      <c r="Z137" s="389"/>
      <c r="AA137" s="389"/>
      <c r="AB137" s="389"/>
      <c r="AC137" s="389"/>
      <c r="AD137" s="387">
        <f t="shared" si="141"/>
        <v>1</v>
      </c>
      <c r="AE137" s="387">
        <f t="shared" si="142"/>
        <v>0</v>
      </c>
      <c r="AF137" s="387">
        <f t="shared" si="143"/>
        <v>0</v>
      </c>
      <c r="AG137" s="387">
        <f t="shared" si="144"/>
        <v>0</v>
      </c>
      <c r="AP137" s="387">
        <f t="shared" si="145"/>
        <v>1</v>
      </c>
      <c r="AQ137" s="387">
        <f t="shared" si="146"/>
        <v>0</v>
      </c>
      <c r="AR137" s="387">
        <f t="shared" si="147"/>
        <v>0</v>
      </c>
      <c r="AS137" s="387">
        <f t="shared" si="148"/>
        <v>0</v>
      </c>
    </row>
    <row r="138" spans="1:57" ht="18">
      <c r="A138" s="427" t="s">
        <v>581</v>
      </c>
      <c r="B138" s="458" t="s">
        <v>541</v>
      </c>
      <c r="C138" s="75" t="s">
        <v>582</v>
      </c>
      <c r="D138" s="427"/>
      <c r="E138" s="427" t="s">
        <v>572</v>
      </c>
      <c r="F138" s="597"/>
      <c r="G138" s="597"/>
      <c r="H138" s="597"/>
      <c r="I138" s="597"/>
      <c r="J138" s="73"/>
      <c r="K138" s="1"/>
      <c r="N138" s="389"/>
      <c r="O138" s="389"/>
      <c r="P138" s="389"/>
      <c r="Q138" s="389"/>
      <c r="R138" s="389"/>
      <c r="S138" s="389"/>
      <c r="V138" s="389"/>
      <c r="W138" s="389"/>
      <c r="X138" s="389"/>
      <c r="Y138" s="389"/>
      <c r="Z138" s="389"/>
      <c r="AA138" s="389"/>
      <c r="AB138" s="389"/>
      <c r="AC138" s="389"/>
      <c r="AD138" s="387">
        <f t="shared" si="141"/>
        <v>0</v>
      </c>
      <c r="AE138" s="387">
        <f t="shared" si="142"/>
        <v>0</v>
      </c>
      <c r="AF138" s="387">
        <f t="shared" si="143"/>
        <v>0</v>
      </c>
      <c r="AG138" s="387">
        <f t="shared" si="144"/>
        <v>0</v>
      </c>
      <c r="AP138" s="387">
        <f t="shared" si="145"/>
        <v>0</v>
      </c>
      <c r="AQ138" s="387">
        <f t="shared" si="146"/>
        <v>0</v>
      </c>
      <c r="AR138" s="387">
        <f t="shared" si="147"/>
        <v>0</v>
      </c>
      <c r="AS138" s="387">
        <f t="shared" si="148"/>
        <v>0</v>
      </c>
    </row>
    <row r="139" spans="1:57">
      <c r="A139" s="429"/>
      <c r="B139" s="429"/>
      <c r="C139" s="83" t="s">
        <v>583</v>
      </c>
      <c r="D139" s="484"/>
      <c r="E139" s="484"/>
      <c r="F139" s="611"/>
      <c r="G139" s="4"/>
      <c r="H139" s="4"/>
      <c r="I139" s="4"/>
      <c r="J139" s="659"/>
      <c r="K139" s="1"/>
      <c r="N139" s="389"/>
      <c r="O139" s="389"/>
      <c r="P139" s="389"/>
      <c r="Q139" s="389"/>
      <c r="R139" s="389"/>
      <c r="S139" s="389"/>
      <c r="V139" s="389"/>
      <c r="W139" s="389"/>
      <c r="X139" s="389"/>
      <c r="Y139" s="389"/>
      <c r="Z139" s="389"/>
      <c r="AA139" s="389"/>
      <c r="AB139" s="389"/>
      <c r="AC139" s="389"/>
    </row>
    <row r="140" spans="1:57">
      <c r="A140" s="440"/>
      <c r="B140" s="434"/>
      <c r="C140" s="84" t="s">
        <v>584</v>
      </c>
      <c r="D140" s="487"/>
      <c r="E140" s="487"/>
      <c r="F140" s="621"/>
      <c r="G140" s="595"/>
      <c r="H140" s="32"/>
      <c r="I140" s="573"/>
      <c r="J140" s="659"/>
      <c r="K140" s="1"/>
      <c r="N140" s="389"/>
      <c r="O140" s="389"/>
      <c r="P140" s="389"/>
      <c r="Q140" s="389"/>
      <c r="R140" s="389"/>
      <c r="S140" s="389"/>
      <c r="V140" s="389"/>
      <c r="W140" s="389"/>
      <c r="X140" s="389"/>
      <c r="Y140" s="389"/>
      <c r="Z140" s="389"/>
      <c r="AA140" s="389"/>
      <c r="AB140" s="389"/>
      <c r="AC140" s="389"/>
    </row>
    <row r="141" spans="1:57" ht="71.400000000000006">
      <c r="A141" s="425" t="s">
        <v>585</v>
      </c>
      <c r="B141" s="455" t="s">
        <v>1040</v>
      </c>
      <c r="C141" s="67" t="s">
        <v>586</v>
      </c>
      <c r="D141" s="421" t="s">
        <v>325</v>
      </c>
      <c r="E141" s="421">
        <v>1</v>
      </c>
      <c r="F141" s="597"/>
      <c r="G141" s="596" t="s">
        <v>918</v>
      </c>
      <c r="H141" s="596"/>
      <c r="I141" s="596"/>
      <c r="J141" s="73"/>
      <c r="K141" s="1">
        <v>6</v>
      </c>
      <c r="N141" s="387">
        <f>IF(G141="x",1,0)</f>
        <v>1</v>
      </c>
      <c r="O141" s="387">
        <f>IF(ISBLANK(I141), 0,1)</f>
        <v>0</v>
      </c>
      <c r="P141" s="388">
        <f>IF(G141="x",1,0)</f>
        <v>1</v>
      </c>
      <c r="Q141" s="388">
        <f>IF(ISBLANK(I141), 0,1)</f>
        <v>0</v>
      </c>
      <c r="V141" s="387">
        <f>IF(F141="x",1,0)</f>
        <v>0</v>
      </c>
      <c r="W141" s="387">
        <f>IF(G141="x",1,0)</f>
        <v>1</v>
      </c>
      <c r="X141" s="387">
        <f>IF(H141="x",1,0)</f>
        <v>0</v>
      </c>
      <c r="Y141" s="387">
        <f>IF(ISBLANK(H141), 0,1)</f>
        <v>0</v>
      </c>
      <c r="Z141" s="389"/>
      <c r="AA141" s="389"/>
      <c r="AB141" s="389"/>
      <c r="AC141" s="389"/>
    </row>
    <row r="142" spans="1:57" ht="30.6">
      <c r="A142" s="422" t="s">
        <v>587</v>
      </c>
      <c r="B142" s="455" t="s">
        <v>1040</v>
      </c>
      <c r="C142" s="86" t="s">
        <v>588</v>
      </c>
      <c r="D142" s="486" t="s">
        <v>338</v>
      </c>
      <c r="E142" s="504" t="s">
        <v>339</v>
      </c>
      <c r="F142" s="598"/>
      <c r="G142" s="598"/>
      <c r="H142" s="598"/>
      <c r="I142" s="598"/>
      <c r="J142" s="661"/>
      <c r="K142" s="1">
        <v>6</v>
      </c>
      <c r="N142" s="389"/>
      <c r="O142" s="389"/>
      <c r="P142" s="389"/>
      <c r="Q142" s="389"/>
      <c r="R142" s="389"/>
      <c r="S142" s="389"/>
      <c r="V142" s="389"/>
      <c r="W142" s="389"/>
      <c r="X142" s="389"/>
      <c r="Y142" s="389"/>
      <c r="Z142" s="389"/>
      <c r="AA142" s="389"/>
      <c r="AB142" s="389"/>
      <c r="AC142" s="389"/>
      <c r="AD142" s="387">
        <f>IF(F142="x",1,0)</f>
        <v>0</v>
      </c>
      <c r="AE142" s="387">
        <f>IF(G142="x",1,0)</f>
        <v>0</v>
      </c>
      <c r="AF142" s="387">
        <f>IF(H142="x",1,0)</f>
        <v>0</v>
      </c>
      <c r="AG142" s="387">
        <f>IF(ISBLANK(I142), 0,1)</f>
        <v>0</v>
      </c>
    </row>
    <row r="143" spans="1:57" ht="40.799999999999997">
      <c r="A143" s="421" t="s">
        <v>589</v>
      </c>
      <c r="B143" s="456" t="s">
        <v>1041</v>
      </c>
      <c r="C143" s="86" t="s">
        <v>590</v>
      </c>
      <c r="D143" s="421" t="s">
        <v>325</v>
      </c>
      <c r="E143" s="421">
        <v>1</v>
      </c>
      <c r="F143" s="597"/>
      <c r="G143" s="597"/>
      <c r="H143" s="597"/>
      <c r="I143" s="597"/>
      <c r="J143" s="73"/>
      <c r="K143" s="1"/>
      <c r="N143" s="387">
        <f t="shared" ref="N143:N144" si="149">IF(G143="x",1,0)</f>
        <v>0</v>
      </c>
      <c r="O143" s="387">
        <f t="shared" ref="O143:O144" si="150">IF(ISBLANK(I143), 0,1)</f>
        <v>0</v>
      </c>
      <c r="P143" s="387"/>
      <c r="Q143" s="389"/>
      <c r="R143" s="389"/>
      <c r="S143" s="389"/>
      <c r="V143" s="387">
        <f t="shared" ref="V143:V144" si="151">IF(F143="x",1,0)</f>
        <v>0</v>
      </c>
      <c r="W143" s="387">
        <f t="shared" ref="W143:W144" si="152">IF(G143="x",1,0)</f>
        <v>0</v>
      </c>
      <c r="X143" s="387">
        <f t="shared" ref="X143:X144" si="153">IF(H143="x",1,0)</f>
        <v>0</v>
      </c>
      <c r="Y143" s="387">
        <f t="shared" ref="Y143:Y144" si="154">IF(ISBLANK(H143), 0,1)</f>
        <v>0</v>
      </c>
      <c r="Z143" s="389"/>
      <c r="AA143" s="389"/>
      <c r="AB143" s="389"/>
      <c r="AC143" s="389"/>
    </row>
    <row r="144" spans="1:57" ht="20.399999999999999">
      <c r="A144" s="421" t="s">
        <v>591</v>
      </c>
      <c r="B144" s="456" t="s">
        <v>336</v>
      </c>
      <c r="C144" s="86" t="s">
        <v>592</v>
      </c>
      <c r="D144" s="421" t="s">
        <v>325</v>
      </c>
      <c r="E144" s="421">
        <v>1</v>
      </c>
      <c r="F144" s="597"/>
      <c r="G144" s="597"/>
      <c r="H144" s="597"/>
      <c r="I144" s="597"/>
      <c r="J144" s="73"/>
      <c r="K144" s="1"/>
      <c r="N144" s="387">
        <f t="shared" si="149"/>
        <v>0</v>
      </c>
      <c r="O144" s="387">
        <f t="shared" si="150"/>
        <v>0</v>
      </c>
      <c r="P144" s="388">
        <f>IF(G144="x",1,0)</f>
        <v>0</v>
      </c>
      <c r="Q144" s="388">
        <f>IF(ISBLANK(I144), 0,1)</f>
        <v>0</v>
      </c>
      <c r="V144" s="387">
        <f t="shared" si="151"/>
        <v>0</v>
      </c>
      <c r="W144" s="387">
        <f t="shared" si="152"/>
        <v>0</v>
      </c>
      <c r="X144" s="387">
        <f t="shared" si="153"/>
        <v>0</v>
      </c>
      <c r="Y144" s="387">
        <f t="shared" si="154"/>
        <v>0</v>
      </c>
      <c r="Z144" s="389"/>
      <c r="AA144" s="389"/>
      <c r="AB144" s="389"/>
      <c r="AC144" s="389"/>
    </row>
    <row r="145" spans="1:49" ht="51">
      <c r="A145" s="427" t="s">
        <v>776</v>
      </c>
      <c r="B145" s="458" t="s">
        <v>204</v>
      </c>
      <c r="C145" s="87" t="s">
        <v>593</v>
      </c>
      <c r="D145" s="427"/>
      <c r="E145" s="439">
        <v>2</v>
      </c>
      <c r="F145" s="597"/>
      <c r="G145" s="597"/>
      <c r="H145" s="597"/>
      <c r="I145" s="597"/>
      <c r="J145" s="73"/>
      <c r="K145" s="1"/>
      <c r="N145" s="389"/>
      <c r="O145" s="389"/>
      <c r="P145" s="389"/>
      <c r="Q145" s="389"/>
      <c r="R145" s="389"/>
      <c r="S145" s="389"/>
      <c r="T145" s="1"/>
      <c r="U145" s="1"/>
      <c r="V145" s="1"/>
      <c r="W145" s="389"/>
      <c r="X145" s="389"/>
      <c r="Y145" s="389"/>
      <c r="Z145" s="390">
        <f>IF(F145="x",1,0)</f>
        <v>0</v>
      </c>
      <c r="AA145" s="390">
        <f>IF(G145="x",1,0)</f>
        <v>0</v>
      </c>
      <c r="AB145" s="390">
        <f>IF(H145="x",1,0)</f>
        <v>0</v>
      </c>
      <c r="AC145" s="390">
        <f>IF(ISBLANK(I145), 0,1)</f>
        <v>0</v>
      </c>
    </row>
    <row r="146" spans="1:49" ht="36">
      <c r="A146" s="427" t="s">
        <v>777</v>
      </c>
      <c r="B146" s="458" t="s">
        <v>494</v>
      </c>
      <c r="C146" s="125" t="s">
        <v>789</v>
      </c>
      <c r="D146" s="427"/>
      <c r="E146" s="427">
        <v>3</v>
      </c>
      <c r="F146" s="597"/>
      <c r="G146" s="597"/>
      <c r="H146" s="597"/>
      <c r="I146" s="597"/>
      <c r="J146" s="73"/>
      <c r="K146" s="1"/>
      <c r="N146" s="389"/>
      <c r="O146" s="389"/>
      <c r="P146" s="389"/>
      <c r="Q146" s="389"/>
      <c r="R146" s="389"/>
      <c r="S146" s="389"/>
      <c r="V146" s="389"/>
      <c r="W146" s="389"/>
      <c r="X146" s="389"/>
      <c r="Y146" s="389"/>
      <c r="Z146" s="389"/>
      <c r="AA146" s="389"/>
      <c r="AB146" s="389"/>
      <c r="AC146" s="389"/>
      <c r="AD146" s="387">
        <f>IF(F146="x",1,0)</f>
        <v>0</v>
      </c>
      <c r="AE146" s="387">
        <f>IF(G146="x",1,0)</f>
        <v>0</v>
      </c>
      <c r="AF146" s="387">
        <f>IF(H146="x",1,0)</f>
        <v>0</v>
      </c>
      <c r="AG146" s="387">
        <f>IF(ISBLANK(I146), 0,1)</f>
        <v>0</v>
      </c>
    </row>
    <row r="147" spans="1:49" ht="18">
      <c r="A147" s="427" t="s">
        <v>594</v>
      </c>
      <c r="B147" s="458" t="s">
        <v>538</v>
      </c>
      <c r="C147" s="87" t="s">
        <v>596</v>
      </c>
      <c r="D147" s="427"/>
      <c r="E147" s="427">
        <v>1</v>
      </c>
      <c r="F147" s="597"/>
      <c r="G147" s="597"/>
      <c r="H147" s="597"/>
      <c r="I147" s="597"/>
      <c r="J147" s="73"/>
      <c r="K147" s="1"/>
      <c r="N147" s="389"/>
      <c r="O147" s="389"/>
      <c r="P147" s="389"/>
      <c r="Q147" s="389"/>
      <c r="R147" s="389"/>
      <c r="S147" s="389"/>
      <c r="V147" s="387">
        <f>IF(F147="x",1,0)</f>
        <v>0</v>
      </c>
      <c r="W147" s="387">
        <f>IF(G147="x",1,0)</f>
        <v>0</v>
      </c>
      <c r="X147" s="387">
        <f>IF(H147="x",1,0)</f>
        <v>0</v>
      </c>
      <c r="Y147" s="387">
        <f>IF(ISBLANK(H147), 0,1)</f>
        <v>0</v>
      </c>
      <c r="Z147" s="389"/>
      <c r="AA147" s="389"/>
      <c r="AB147" s="389"/>
      <c r="AC147" s="389"/>
    </row>
    <row r="148" spans="1:49" ht="36">
      <c r="A148" s="427" t="s">
        <v>595</v>
      </c>
      <c r="B148" s="458" t="s">
        <v>494</v>
      </c>
      <c r="C148" s="87" t="s">
        <v>598</v>
      </c>
      <c r="D148" s="427"/>
      <c r="E148" s="427">
        <v>3</v>
      </c>
      <c r="F148" s="597"/>
      <c r="G148" s="597"/>
      <c r="H148" s="597"/>
      <c r="I148" s="597"/>
      <c r="J148" s="73"/>
      <c r="K148" s="1"/>
      <c r="N148" s="389"/>
      <c r="O148" s="389"/>
      <c r="P148" s="389"/>
      <c r="Q148" s="389"/>
      <c r="R148" s="389"/>
      <c r="S148" s="389"/>
      <c r="V148" s="389"/>
      <c r="W148" s="389"/>
      <c r="X148" s="389"/>
      <c r="Y148" s="389"/>
      <c r="Z148" s="389"/>
      <c r="AA148" s="389"/>
      <c r="AB148" s="389"/>
      <c r="AC148" s="389"/>
      <c r="AD148" s="387">
        <f>IF(F148="x",1,0)</f>
        <v>0</v>
      </c>
      <c r="AE148" s="387">
        <f>IF(G148="x",1,0)</f>
        <v>0</v>
      </c>
      <c r="AF148" s="387">
        <f>IF(H148="x",1,0)</f>
        <v>0</v>
      </c>
      <c r="AG148" s="387">
        <f>IF(ISBLANK(I148), 0,1)</f>
        <v>0</v>
      </c>
    </row>
    <row r="149" spans="1:49" ht="18">
      <c r="A149" s="427" t="s">
        <v>597</v>
      </c>
      <c r="B149" s="458" t="s">
        <v>538</v>
      </c>
      <c r="C149" s="87" t="s">
        <v>600</v>
      </c>
      <c r="D149" s="427"/>
      <c r="E149" s="427">
        <v>2</v>
      </c>
      <c r="F149" s="597"/>
      <c r="G149" s="597"/>
      <c r="H149" s="597"/>
      <c r="I149" s="597"/>
      <c r="J149" s="73"/>
      <c r="K149" s="1"/>
      <c r="N149" s="389"/>
      <c r="O149" s="389"/>
      <c r="P149" s="389"/>
      <c r="Q149" s="389"/>
      <c r="R149" s="389"/>
      <c r="S149" s="389"/>
      <c r="T149" s="1"/>
      <c r="U149" s="1"/>
      <c r="V149" s="1"/>
      <c r="W149" s="389"/>
      <c r="X149" s="389"/>
      <c r="Y149" s="389"/>
      <c r="Z149" s="390">
        <f>IF(F149="x",1,0)</f>
        <v>0</v>
      </c>
      <c r="AA149" s="390">
        <f>IF(G149="x",1,0)</f>
        <v>0</v>
      </c>
      <c r="AB149" s="390">
        <f>IF(H149="x",1,0)</f>
        <v>0</v>
      </c>
      <c r="AC149" s="390">
        <f>IF(ISBLANK(I149), 0,1)</f>
        <v>0</v>
      </c>
    </row>
    <row r="150" spans="1:49" ht="36">
      <c r="A150" s="427" t="s">
        <v>599</v>
      </c>
      <c r="B150" s="458" t="s">
        <v>494</v>
      </c>
      <c r="C150" s="125" t="s">
        <v>778</v>
      </c>
      <c r="D150" s="427"/>
      <c r="E150" s="427">
        <v>1</v>
      </c>
      <c r="F150" s="597"/>
      <c r="G150" s="597"/>
      <c r="H150" s="597"/>
      <c r="I150" s="597"/>
      <c r="J150" s="73"/>
      <c r="K150" s="1"/>
      <c r="N150" s="389"/>
      <c r="O150" s="389"/>
      <c r="P150" s="389"/>
      <c r="Q150" s="389"/>
      <c r="R150" s="389"/>
      <c r="S150" s="389"/>
      <c r="V150" s="387">
        <f>IF(F150="x",1,0)</f>
        <v>0</v>
      </c>
      <c r="W150" s="387">
        <f>IF(G150="x",1,0)</f>
        <v>0</v>
      </c>
      <c r="X150" s="387">
        <f>IF(H150="x",1,0)</f>
        <v>0</v>
      </c>
      <c r="Y150" s="387">
        <f>IF(ISBLANK(H150), 0,1)</f>
        <v>0</v>
      </c>
      <c r="Z150" s="389"/>
      <c r="AA150" s="389"/>
      <c r="AB150" s="389"/>
      <c r="AC150" s="389"/>
    </row>
    <row r="151" spans="1:49" ht="36">
      <c r="A151" s="427" t="s">
        <v>601</v>
      </c>
      <c r="B151" s="458" t="s">
        <v>494</v>
      </c>
      <c r="C151" s="87" t="s">
        <v>603</v>
      </c>
      <c r="D151" s="427"/>
      <c r="E151" s="427">
        <v>2</v>
      </c>
      <c r="F151" s="597"/>
      <c r="G151" s="597"/>
      <c r="H151" s="597"/>
      <c r="I151" s="597"/>
      <c r="J151" s="73"/>
      <c r="K151" s="1"/>
      <c r="N151" s="389"/>
      <c r="O151" s="389"/>
      <c r="P151" s="389"/>
      <c r="Q151" s="389"/>
      <c r="R151" s="389"/>
      <c r="S151" s="389"/>
      <c r="T151" s="1"/>
      <c r="U151" s="1"/>
      <c r="V151" s="1"/>
      <c r="W151" s="389"/>
      <c r="X151" s="389"/>
      <c r="Y151" s="389"/>
      <c r="Z151" s="390">
        <f>IF(F151="x",1,0)</f>
        <v>0</v>
      </c>
      <c r="AA151" s="390">
        <f>IF(G151="x",1,0)</f>
        <v>0</v>
      </c>
      <c r="AB151" s="390">
        <f>IF(H151="x",1,0)</f>
        <v>0</v>
      </c>
      <c r="AC151" s="390">
        <f>IF(ISBLANK(I151), 0,1)</f>
        <v>0</v>
      </c>
    </row>
    <row r="152" spans="1:49" ht="36">
      <c r="A152" s="427" t="s">
        <v>602</v>
      </c>
      <c r="B152" s="458" t="s">
        <v>494</v>
      </c>
      <c r="C152" s="87" t="s">
        <v>605</v>
      </c>
      <c r="D152" s="427"/>
      <c r="E152" s="427">
        <v>3</v>
      </c>
      <c r="F152" s="597"/>
      <c r="G152" s="597"/>
      <c r="H152" s="597"/>
      <c r="I152" s="597"/>
      <c r="J152" s="73"/>
      <c r="K152" s="1"/>
      <c r="N152" s="389"/>
      <c r="O152" s="389"/>
      <c r="P152" s="389"/>
      <c r="Q152" s="389"/>
      <c r="R152" s="389"/>
      <c r="S152" s="389"/>
      <c r="V152" s="389"/>
      <c r="W152" s="389"/>
      <c r="X152" s="389"/>
      <c r="Y152" s="389"/>
      <c r="Z152" s="389"/>
      <c r="AA152" s="389"/>
      <c r="AB152" s="389"/>
      <c r="AC152" s="389"/>
      <c r="AD152" s="387">
        <f>IF(F152="x",1,0)</f>
        <v>0</v>
      </c>
      <c r="AE152" s="387">
        <f>IF(G152="x",1,0)</f>
        <v>0</v>
      </c>
      <c r="AF152" s="387">
        <f>IF(H152="x",1,0)</f>
        <v>0</v>
      </c>
      <c r="AG152" s="387">
        <f>IF(ISBLANK(I152), 0,1)</f>
        <v>0</v>
      </c>
    </row>
    <row r="153" spans="1:49" ht="36">
      <c r="A153" s="427" t="s">
        <v>604</v>
      </c>
      <c r="B153" s="458" t="s">
        <v>494</v>
      </c>
      <c r="C153" s="87" t="s">
        <v>607</v>
      </c>
      <c r="D153" s="427"/>
      <c r="E153" s="427">
        <v>1</v>
      </c>
      <c r="F153" s="597"/>
      <c r="G153" s="597"/>
      <c r="H153" s="597"/>
      <c r="I153" s="597"/>
      <c r="J153" s="73"/>
      <c r="K153" s="1"/>
      <c r="N153" s="389"/>
      <c r="O153" s="389"/>
      <c r="P153" s="389"/>
      <c r="Q153" s="389"/>
      <c r="R153" s="389"/>
      <c r="S153" s="389"/>
      <c r="V153" s="387">
        <f t="shared" ref="V153:V154" si="155">IF(F153="x",1,0)</f>
        <v>0</v>
      </c>
      <c r="W153" s="387">
        <f t="shared" ref="W153:W154" si="156">IF(G153="x",1,0)</f>
        <v>0</v>
      </c>
      <c r="X153" s="387">
        <f t="shared" ref="X153:X154" si="157">IF(H153="x",1,0)</f>
        <v>0</v>
      </c>
      <c r="Y153" s="387">
        <f t="shared" ref="Y153:Y154" si="158">IF(ISBLANK(H153), 0,1)</f>
        <v>0</v>
      </c>
      <c r="Z153" s="389"/>
      <c r="AA153" s="389"/>
      <c r="AB153" s="389"/>
      <c r="AC153" s="389"/>
    </row>
    <row r="154" spans="1:49" ht="30.6">
      <c r="A154" s="427" t="s">
        <v>606</v>
      </c>
      <c r="B154" s="458" t="s">
        <v>522</v>
      </c>
      <c r="C154" s="87" t="s">
        <v>609</v>
      </c>
      <c r="D154" s="427"/>
      <c r="E154" s="427">
        <v>1</v>
      </c>
      <c r="F154" s="597"/>
      <c r="G154" s="597"/>
      <c r="H154" s="597"/>
      <c r="I154" s="597"/>
      <c r="J154" s="73"/>
      <c r="K154" s="1"/>
      <c r="N154" s="389"/>
      <c r="O154" s="389"/>
      <c r="P154" s="389"/>
      <c r="Q154" s="389"/>
      <c r="R154" s="389"/>
      <c r="S154" s="389"/>
      <c r="V154" s="387">
        <f t="shared" si="155"/>
        <v>0</v>
      </c>
      <c r="W154" s="387">
        <f t="shared" si="156"/>
        <v>0</v>
      </c>
      <c r="X154" s="387">
        <f t="shared" si="157"/>
        <v>0</v>
      </c>
      <c r="Y154" s="387">
        <f t="shared" si="158"/>
        <v>0</v>
      </c>
      <c r="Z154" s="389"/>
      <c r="AA154" s="389"/>
      <c r="AB154" s="389"/>
      <c r="AC154" s="389"/>
    </row>
    <row r="155" spans="1:49" ht="36">
      <c r="A155" s="427" t="s">
        <v>608</v>
      </c>
      <c r="B155" s="458" t="s">
        <v>494</v>
      </c>
      <c r="C155" s="87" t="s">
        <v>611</v>
      </c>
      <c r="D155" s="427"/>
      <c r="E155" s="427">
        <v>3</v>
      </c>
      <c r="F155" s="597"/>
      <c r="G155" s="597"/>
      <c r="H155" s="597"/>
      <c r="I155" s="597"/>
      <c r="J155" s="73"/>
      <c r="K155" s="1"/>
      <c r="N155" s="389"/>
      <c r="O155" s="389"/>
      <c r="P155" s="389"/>
      <c r="Q155" s="389"/>
      <c r="R155" s="389"/>
      <c r="S155" s="389"/>
      <c r="V155" s="389"/>
      <c r="W155" s="389"/>
      <c r="X155" s="389"/>
      <c r="Y155" s="389"/>
      <c r="Z155" s="389"/>
      <c r="AA155" s="389"/>
      <c r="AB155" s="389"/>
      <c r="AC155" s="389"/>
      <c r="AD155" s="387">
        <f t="shared" ref="AD155:AD157" si="159">IF(F155="x",1,0)</f>
        <v>0</v>
      </c>
      <c r="AE155" s="387">
        <f t="shared" ref="AE155:AE157" si="160">IF(G155="x",1,0)</f>
        <v>0</v>
      </c>
      <c r="AF155" s="387">
        <f t="shared" ref="AF155:AF157" si="161">IF(H155="x",1,0)</f>
        <v>0</v>
      </c>
      <c r="AG155" s="387">
        <f t="shared" ref="AG155:AG157" si="162">IF(ISBLANK(I155), 0,1)</f>
        <v>0</v>
      </c>
    </row>
    <row r="156" spans="1:49" ht="18">
      <c r="A156" s="427" t="s">
        <v>610</v>
      </c>
      <c r="B156" s="458" t="s">
        <v>522</v>
      </c>
      <c r="C156" s="87" t="s">
        <v>613</v>
      </c>
      <c r="D156" s="427"/>
      <c r="E156" s="427">
        <v>3</v>
      </c>
      <c r="F156" s="597"/>
      <c r="G156" s="597"/>
      <c r="H156" s="597"/>
      <c r="I156" s="597"/>
      <c r="J156" s="73"/>
      <c r="K156" s="1"/>
      <c r="N156" s="389"/>
      <c r="O156" s="389"/>
      <c r="P156" s="389"/>
      <c r="Q156" s="389"/>
      <c r="R156" s="389"/>
      <c r="S156" s="389"/>
      <c r="V156" s="389"/>
      <c r="W156" s="389"/>
      <c r="X156" s="389"/>
      <c r="Y156" s="389"/>
      <c r="Z156" s="389"/>
      <c r="AA156" s="389"/>
      <c r="AB156" s="389"/>
      <c r="AC156" s="389"/>
      <c r="AD156" s="387">
        <f t="shared" si="159"/>
        <v>0</v>
      </c>
      <c r="AE156" s="387">
        <f t="shared" si="160"/>
        <v>0</v>
      </c>
      <c r="AF156" s="387">
        <f t="shared" si="161"/>
        <v>0</v>
      </c>
      <c r="AG156" s="387">
        <f t="shared" si="162"/>
        <v>0</v>
      </c>
    </row>
    <row r="157" spans="1:49" ht="18">
      <c r="A157" s="427" t="s">
        <v>612</v>
      </c>
      <c r="B157" s="458" t="s">
        <v>538</v>
      </c>
      <c r="C157" s="87" t="s">
        <v>614</v>
      </c>
      <c r="D157" s="427"/>
      <c r="E157" s="427">
        <v>3</v>
      </c>
      <c r="F157" s="597"/>
      <c r="G157" s="597"/>
      <c r="H157" s="597"/>
      <c r="I157" s="597"/>
      <c r="J157" s="73"/>
      <c r="K157" s="1"/>
      <c r="N157" s="389"/>
      <c r="O157" s="389"/>
      <c r="P157" s="389"/>
      <c r="Q157" s="389"/>
      <c r="R157" s="389"/>
      <c r="S157" s="389"/>
      <c r="V157" s="389"/>
      <c r="W157" s="389"/>
      <c r="X157" s="389"/>
      <c r="Y157" s="389"/>
      <c r="Z157" s="389"/>
      <c r="AA157" s="389"/>
      <c r="AB157" s="389"/>
      <c r="AC157" s="389"/>
      <c r="AD157" s="387">
        <f t="shared" si="159"/>
        <v>0</v>
      </c>
      <c r="AE157" s="387">
        <f t="shared" si="160"/>
        <v>0</v>
      </c>
      <c r="AF157" s="387">
        <f t="shared" si="161"/>
        <v>0</v>
      </c>
      <c r="AG157" s="387">
        <f t="shared" si="162"/>
        <v>0</v>
      </c>
    </row>
    <row r="158" spans="1:49" ht="112.2">
      <c r="A158" s="427" t="s">
        <v>779</v>
      </c>
      <c r="B158" s="458" t="s">
        <v>541</v>
      </c>
      <c r="C158" s="87" t="s">
        <v>615</v>
      </c>
      <c r="D158" s="427"/>
      <c r="E158" s="427" t="s">
        <v>547</v>
      </c>
      <c r="F158" s="597"/>
      <c r="G158" s="597"/>
      <c r="H158" s="597"/>
      <c r="I158" s="597"/>
      <c r="J158" s="73"/>
      <c r="K158" s="1"/>
      <c r="N158" s="389"/>
      <c r="O158" s="389"/>
      <c r="P158" s="389"/>
      <c r="Q158" s="389"/>
      <c r="R158" s="389"/>
      <c r="S158" s="389"/>
      <c r="V158" s="387">
        <f>IF(F158="x",1,0)</f>
        <v>0</v>
      </c>
      <c r="W158" s="387">
        <f>IF(G158="x",1,0)</f>
        <v>0</v>
      </c>
      <c r="X158" s="387">
        <f>IF(H158="x",1,0)</f>
        <v>0</v>
      </c>
      <c r="Y158" s="387">
        <f>IF(ISBLANK(H158), 0,1)</f>
        <v>0</v>
      </c>
      <c r="Z158" s="389"/>
      <c r="AA158" s="389"/>
      <c r="AB158" s="389"/>
      <c r="AC158" s="389"/>
      <c r="AH158" s="387">
        <f>IF(F158="x",1,0)</f>
        <v>0</v>
      </c>
      <c r="AI158" s="387">
        <f>IF(G158="x",1,0)</f>
        <v>0</v>
      </c>
      <c r="AJ158" s="387">
        <f>IF(H158="x",1,0)</f>
        <v>0</v>
      </c>
      <c r="AK158" s="387">
        <f>IF(ISBLANK(I158), 0,1)</f>
        <v>0</v>
      </c>
      <c r="AT158" s="387">
        <f>IF(F158="x",1,0)</f>
        <v>0</v>
      </c>
      <c r="AU158" s="387">
        <f>IF(G158="x",1,0)</f>
        <v>0</v>
      </c>
      <c r="AV158" s="387">
        <f>IF(H158="x",1,0)</f>
        <v>0</v>
      </c>
      <c r="AW158" s="387">
        <f>IF(ISBLANK(I158), 0,1)</f>
        <v>0</v>
      </c>
    </row>
    <row r="159" spans="1:49">
      <c r="A159" s="427" t="s">
        <v>780</v>
      </c>
      <c r="B159" s="458" t="s">
        <v>176</v>
      </c>
      <c r="C159" s="480" t="s">
        <v>1047</v>
      </c>
      <c r="D159" s="496"/>
      <c r="E159" s="427" t="s">
        <v>616</v>
      </c>
      <c r="F159" s="597" t="s">
        <v>918</v>
      </c>
      <c r="G159" s="597"/>
      <c r="H159" s="597"/>
      <c r="I159" s="597"/>
      <c r="J159" s="73"/>
      <c r="K159" s="1"/>
      <c r="N159" s="389"/>
      <c r="O159" s="389"/>
      <c r="P159" s="389"/>
      <c r="Q159" s="389"/>
      <c r="R159" s="389"/>
      <c r="S159" s="389"/>
      <c r="V159" s="389"/>
      <c r="W159" s="389"/>
      <c r="X159" s="389"/>
      <c r="Y159" s="389"/>
      <c r="Z159" s="389"/>
      <c r="AA159" s="389"/>
      <c r="AB159" s="389"/>
      <c r="AC159" s="389"/>
      <c r="AD159" s="387">
        <f>IF(F159="x",1,0)</f>
        <v>1</v>
      </c>
      <c r="AE159" s="387">
        <f>IF(G159="x",1,0)</f>
        <v>0</v>
      </c>
      <c r="AF159" s="387">
        <f>IF(H159="x",1,0)</f>
        <v>0</v>
      </c>
      <c r="AG159" s="387">
        <f>IF(ISBLANK(I159), 0,1)</f>
        <v>0</v>
      </c>
    </row>
    <row r="160" spans="1:49" ht="36">
      <c r="A160" s="427" t="s">
        <v>781</v>
      </c>
      <c r="B160" s="458" t="s">
        <v>494</v>
      </c>
      <c r="C160" s="87" t="s">
        <v>617</v>
      </c>
      <c r="D160" s="496"/>
      <c r="E160" s="427" t="s">
        <v>547</v>
      </c>
      <c r="F160" s="597" t="s">
        <v>918</v>
      </c>
      <c r="G160" s="597"/>
      <c r="H160" s="597"/>
      <c r="I160" s="597"/>
      <c r="J160" s="73"/>
      <c r="K160" s="1"/>
      <c r="N160" s="389"/>
      <c r="O160" s="389"/>
      <c r="P160" s="389"/>
      <c r="Q160" s="389"/>
      <c r="R160" s="389"/>
      <c r="S160" s="389"/>
      <c r="V160" s="387">
        <f t="shared" ref="V160:V163" si="163">IF(F160="x",1,0)</f>
        <v>1</v>
      </c>
      <c r="W160" s="387">
        <f t="shared" ref="W160:W163" si="164">IF(G160="x",1,0)</f>
        <v>0</v>
      </c>
      <c r="X160" s="387">
        <f t="shared" ref="X160:X163" si="165">IF(H160="x",1,0)</f>
        <v>0</v>
      </c>
      <c r="Y160" s="387">
        <f t="shared" ref="Y160:Y163" si="166">IF(ISBLANK(H160), 0,1)</f>
        <v>0</v>
      </c>
      <c r="Z160" s="389"/>
      <c r="AA160" s="389"/>
      <c r="AB160" s="389"/>
      <c r="AC160" s="389"/>
      <c r="AH160" s="387">
        <f t="shared" ref="AH160:AH161" si="167">IF(F160="x",1,0)</f>
        <v>1</v>
      </c>
      <c r="AI160" s="387">
        <f t="shared" ref="AI160:AI161" si="168">IF(G160="x",1,0)</f>
        <v>0</v>
      </c>
      <c r="AJ160" s="387">
        <f t="shared" ref="AJ160:AJ161" si="169">IF(H160="x",1,0)</f>
        <v>0</v>
      </c>
      <c r="AK160" s="387">
        <f t="shared" ref="AK160:AK161" si="170">IF(ISBLANK(I160), 0,1)</f>
        <v>0</v>
      </c>
      <c r="AT160" s="387">
        <f t="shared" ref="AT160:AT163" si="171">IF(F160="x",1,0)</f>
        <v>1</v>
      </c>
      <c r="AU160" s="387">
        <f t="shared" ref="AU160:AU163" si="172">IF(G160="x",1,0)</f>
        <v>0</v>
      </c>
      <c r="AV160" s="387">
        <f t="shared" ref="AV160:AV163" si="173">IF(H160="x",1,0)</f>
        <v>0</v>
      </c>
      <c r="AW160" s="387">
        <f t="shared" ref="AW160:AW163" si="174">IF(ISBLANK(I160), 0,1)</f>
        <v>0</v>
      </c>
    </row>
    <row r="161" spans="1:49" ht="51">
      <c r="A161" s="427" t="s">
        <v>782</v>
      </c>
      <c r="B161" s="458" t="s">
        <v>494</v>
      </c>
      <c r="C161" s="87" t="s">
        <v>1048</v>
      </c>
      <c r="D161" s="496"/>
      <c r="E161" s="427" t="s">
        <v>547</v>
      </c>
      <c r="F161" s="597"/>
      <c r="G161" s="597"/>
      <c r="H161" s="597"/>
      <c r="I161" s="597"/>
      <c r="J161" s="73"/>
      <c r="K161" s="1"/>
      <c r="N161" s="389"/>
      <c r="O161" s="389"/>
      <c r="P161" s="389"/>
      <c r="Q161" s="389"/>
      <c r="R161" s="389"/>
      <c r="S161" s="389"/>
      <c r="V161" s="387">
        <f t="shared" si="163"/>
        <v>0</v>
      </c>
      <c r="W161" s="387">
        <f t="shared" si="164"/>
        <v>0</v>
      </c>
      <c r="X161" s="387">
        <f t="shared" si="165"/>
        <v>0</v>
      </c>
      <c r="Y161" s="387">
        <f t="shared" si="166"/>
        <v>0</v>
      </c>
      <c r="Z161" s="389"/>
      <c r="AA161" s="389"/>
      <c r="AB161" s="389"/>
      <c r="AC161" s="389"/>
      <c r="AH161" s="387">
        <f t="shared" si="167"/>
        <v>0</v>
      </c>
      <c r="AI161" s="387">
        <f t="shared" si="168"/>
        <v>0</v>
      </c>
      <c r="AJ161" s="387">
        <f t="shared" si="169"/>
        <v>0</v>
      </c>
      <c r="AK161" s="387">
        <f t="shared" si="170"/>
        <v>0</v>
      </c>
      <c r="AT161" s="387">
        <f t="shared" si="171"/>
        <v>0</v>
      </c>
      <c r="AU161" s="387">
        <f t="shared" si="172"/>
        <v>0</v>
      </c>
      <c r="AV161" s="387">
        <f t="shared" si="173"/>
        <v>0</v>
      </c>
      <c r="AW161" s="387">
        <f t="shared" si="174"/>
        <v>0</v>
      </c>
    </row>
    <row r="162" spans="1:49" ht="61.2">
      <c r="A162" s="427" t="s">
        <v>783</v>
      </c>
      <c r="B162" s="458" t="s">
        <v>494</v>
      </c>
      <c r="C162" s="87" t="s">
        <v>618</v>
      </c>
      <c r="D162" s="496"/>
      <c r="E162" s="427" t="s">
        <v>509</v>
      </c>
      <c r="F162" s="597" t="s">
        <v>918</v>
      </c>
      <c r="G162" s="597"/>
      <c r="H162" s="597"/>
      <c r="I162" s="597"/>
      <c r="J162" s="73"/>
      <c r="K162" s="1"/>
      <c r="N162" s="389"/>
      <c r="O162" s="389"/>
      <c r="P162" s="389"/>
      <c r="Q162" s="389"/>
      <c r="R162" s="389"/>
      <c r="S162" s="389"/>
      <c r="V162" s="387">
        <f t="shared" si="163"/>
        <v>1</v>
      </c>
      <c r="W162" s="387">
        <f t="shared" si="164"/>
        <v>0</v>
      </c>
      <c r="X162" s="387">
        <f t="shared" si="165"/>
        <v>0</v>
      </c>
      <c r="Y162" s="387">
        <f t="shared" si="166"/>
        <v>0</v>
      </c>
      <c r="Z162" s="389"/>
      <c r="AA162" s="389"/>
      <c r="AB162" s="389"/>
      <c r="AC162" s="389"/>
      <c r="AT162" s="387">
        <f t="shared" si="171"/>
        <v>1</v>
      </c>
      <c r="AU162" s="387">
        <f t="shared" si="172"/>
        <v>0</v>
      </c>
      <c r="AV162" s="387">
        <f t="shared" si="173"/>
        <v>0</v>
      </c>
      <c r="AW162" s="387">
        <f t="shared" si="174"/>
        <v>0</v>
      </c>
    </row>
    <row r="163" spans="1:49" ht="36">
      <c r="A163" s="427" t="s">
        <v>784</v>
      </c>
      <c r="B163" s="458" t="s">
        <v>494</v>
      </c>
      <c r="C163" s="87" t="s">
        <v>619</v>
      </c>
      <c r="D163" s="496"/>
      <c r="E163" s="427" t="s">
        <v>547</v>
      </c>
      <c r="F163" s="597"/>
      <c r="G163" s="597"/>
      <c r="H163" s="597"/>
      <c r="I163" s="597"/>
      <c r="J163" s="73"/>
      <c r="K163" s="1"/>
      <c r="L163" s="102"/>
      <c r="N163" s="389"/>
      <c r="O163" s="389"/>
      <c r="P163" s="389"/>
      <c r="Q163" s="389"/>
      <c r="R163" s="389"/>
      <c r="S163" s="389"/>
      <c r="V163" s="387">
        <f t="shared" si="163"/>
        <v>0</v>
      </c>
      <c r="W163" s="387">
        <f t="shared" si="164"/>
        <v>0</v>
      </c>
      <c r="X163" s="387">
        <f t="shared" si="165"/>
        <v>0</v>
      </c>
      <c r="Y163" s="387">
        <f t="shared" si="166"/>
        <v>0</v>
      </c>
      <c r="Z163" s="389"/>
      <c r="AA163" s="389"/>
      <c r="AB163" s="389"/>
      <c r="AC163" s="389"/>
      <c r="AH163" s="387">
        <f>IF(F163="x",1,0)</f>
        <v>0</v>
      </c>
      <c r="AI163" s="387">
        <f>IF(G163="x",1,0)</f>
        <v>0</v>
      </c>
      <c r="AJ163" s="387">
        <f>IF(H163="x",1,0)</f>
        <v>0</v>
      </c>
      <c r="AK163" s="387">
        <f>IF(ISBLANK(I163), 0,1)</f>
        <v>0</v>
      </c>
      <c r="AT163" s="387">
        <f t="shared" si="171"/>
        <v>0</v>
      </c>
      <c r="AU163" s="387">
        <f t="shared" si="172"/>
        <v>0</v>
      </c>
      <c r="AV163" s="387">
        <f t="shared" si="173"/>
        <v>0</v>
      </c>
      <c r="AW163" s="387">
        <f t="shared" si="174"/>
        <v>0</v>
      </c>
    </row>
    <row r="164" spans="1:49">
      <c r="A164" s="428"/>
      <c r="B164" s="434"/>
      <c r="C164" s="92" t="s">
        <v>620</v>
      </c>
      <c r="D164" s="487"/>
      <c r="E164" s="487"/>
      <c r="F164" s="621"/>
      <c r="G164" s="595"/>
      <c r="H164" s="32"/>
      <c r="I164" s="573"/>
      <c r="J164" s="660"/>
      <c r="K164" s="1"/>
      <c r="N164" s="389"/>
      <c r="O164" s="389"/>
      <c r="P164" s="389"/>
      <c r="Q164" s="389"/>
      <c r="R164" s="389"/>
      <c r="S164" s="389"/>
      <c r="V164" s="389"/>
      <c r="W164" s="389"/>
      <c r="X164" s="389"/>
      <c r="Y164" s="389"/>
      <c r="Z164" s="389"/>
      <c r="AA164" s="389"/>
      <c r="AB164" s="389"/>
      <c r="AC164" s="389"/>
    </row>
    <row r="165" spans="1:49" ht="40.799999999999997">
      <c r="A165" s="441" t="s">
        <v>621</v>
      </c>
      <c r="B165" s="456" t="s">
        <v>336</v>
      </c>
      <c r="C165" s="68" t="s">
        <v>622</v>
      </c>
      <c r="D165" s="486" t="s">
        <v>338</v>
      </c>
      <c r="E165" s="486" t="s">
        <v>339</v>
      </c>
      <c r="F165" s="631"/>
      <c r="G165" s="632"/>
      <c r="H165" s="633"/>
      <c r="I165" s="616"/>
      <c r="J165" s="73"/>
      <c r="K165" s="1">
        <v>6</v>
      </c>
      <c r="N165" s="389"/>
      <c r="O165" s="389"/>
      <c r="P165" s="389"/>
      <c r="Q165" s="389"/>
      <c r="R165" s="389"/>
      <c r="S165" s="389"/>
      <c r="V165" s="389"/>
      <c r="W165" s="389"/>
      <c r="X165" s="389"/>
      <c r="Y165" s="389"/>
      <c r="Z165" s="389"/>
      <c r="AA165" s="389"/>
      <c r="AB165" s="389"/>
      <c r="AC165" s="389"/>
      <c r="AD165" s="387">
        <f>IF(F165="x",1,0)</f>
        <v>0</v>
      </c>
      <c r="AE165" s="387">
        <f>IF(G165="x",1,0)</f>
        <v>0</v>
      </c>
      <c r="AF165" s="387">
        <f>IF(H165="x",1,0)</f>
        <v>0</v>
      </c>
      <c r="AG165" s="387">
        <f>IF(ISBLANK(I165), 0,1)</f>
        <v>0</v>
      </c>
    </row>
    <row r="166" spans="1:49" ht="132.6">
      <c r="A166" s="442" t="s">
        <v>623</v>
      </c>
      <c r="B166" s="456" t="s">
        <v>70</v>
      </c>
      <c r="C166" s="86" t="s">
        <v>624</v>
      </c>
      <c r="D166" s="425" t="s">
        <v>325</v>
      </c>
      <c r="E166" s="425">
        <v>1</v>
      </c>
      <c r="F166" s="634"/>
      <c r="G166" s="635"/>
      <c r="H166" s="635"/>
      <c r="I166" s="596"/>
      <c r="J166" s="73"/>
      <c r="K166" s="1">
        <v>0</v>
      </c>
      <c r="N166" s="387">
        <f>IF(G166="x",1,0)</f>
        <v>0</v>
      </c>
      <c r="O166" s="387">
        <f>IF(ISBLANK(I166), 0,1)</f>
        <v>0</v>
      </c>
      <c r="P166" s="387"/>
      <c r="Q166" s="389"/>
      <c r="R166" s="389"/>
      <c r="S166" s="389"/>
      <c r="V166" s="387">
        <f>IF(F166="x",1,0)</f>
        <v>0</v>
      </c>
      <c r="W166" s="387">
        <f>IF(G166="x",1,0)</f>
        <v>0</v>
      </c>
      <c r="X166" s="387">
        <f>IF(H166="x",1,0)</f>
        <v>0</v>
      </c>
      <c r="Y166" s="387">
        <f>IF(ISBLANK(H166), 0,1)</f>
        <v>0</v>
      </c>
      <c r="Z166" s="389"/>
      <c r="AA166" s="389"/>
      <c r="AB166" s="389"/>
      <c r="AC166" s="389"/>
    </row>
    <row r="167" spans="1:49">
      <c r="A167" s="435"/>
      <c r="B167" s="429"/>
      <c r="C167" s="258" t="s">
        <v>625</v>
      </c>
      <c r="D167" s="505"/>
      <c r="E167" s="487"/>
      <c r="F167" s="636"/>
      <c r="G167" s="4"/>
      <c r="H167" s="4"/>
      <c r="I167" s="4"/>
      <c r="J167" s="663"/>
      <c r="K167" s="1"/>
      <c r="N167" s="389"/>
      <c r="O167" s="389"/>
      <c r="P167" s="389"/>
      <c r="Q167" s="389"/>
      <c r="R167" s="389"/>
      <c r="S167" s="389"/>
      <c r="V167" s="389"/>
      <c r="W167" s="389"/>
      <c r="X167" s="389"/>
      <c r="Y167" s="389"/>
      <c r="Z167" s="389"/>
      <c r="AA167" s="389"/>
      <c r="AB167" s="389"/>
      <c r="AC167" s="389"/>
    </row>
    <row r="168" spans="1:49" ht="336.6">
      <c r="A168" s="427" t="s">
        <v>626</v>
      </c>
      <c r="B168" s="465" t="s">
        <v>627</v>
      </c>
      <c r="C168" s="125" t="s">
        <v>785</v>
      </c>
      <c r="D168" s="427" t="s">
        <v>325</v>
      </c>
      <c r="E168" s="427">
        <v>1</v>
      </c>
      <c r="F168" s="618"/>
      <c r="G168" s="589"/>
      <c r="H168" s="589"/>
      <c r="I168" s="637"/>
      <c r="J168" s="664"/>
      <c r="K168" s="1">
        <v>0</v>
      </c>
      <c r="N168" s="387">
        <f t="shared" ref="N168:N170" si="175">IF(G168="x",1,0)</f>
        <v>0</v>
      </c>
      <c r="O168" s="387">
        <f t="shared" ref="O168:O170" si="176">IF(ISBLANK(I168), 0,1)</f>
        <v>0</v>
      </c>
      <c r="P168" s="387"/>
      <c r="Q168" s="389"/>
      <c r="R168" s="389"/>
      <c r="S168" s="389"/>
      <c r="V168" s="387">
        <f t="shared" ref="V168:V170" si="177">IF(F168="x",1,0)</f>
        <v>0</v>
      </c>
      <c r="W168" s="387">
        <f t="shared" ref="W168:W170" si="178">IF(G168="x",1,0)</f>
        <v>0</v>
      </c>
      <c r="X168" s="387">
        <f t="shared" ref="X168:X170" si="179">IF(H168="x",1,0)</f>
        <v>0</v>
      </c>
      <c r="Y168" s="387">
        <f t="shared" ref="Y168:Y170" si="180">IF(ISBLANK(H168), 0,1)</f>
        <v>0</v>
      </c>
      <c r="Z168" s="389"/>
      <c r="AA168" s="389"/>
      <c r="AB168" s="389"/>
      <c r="AC168" s="389"/>
    </row>
    <row r="169" spans="1:49" ht="81.599999999999994">
      <c r="A169" s="427" t="s">
        <v>628</v>
      </c>
      <c r="B169" s="458" t="s">
        <v>86</v>
      </c>
      <c r="C169" s="87" t="s">
        <v>629</v>
      </c>
      <c r="D169" s="427" t="s">
        <v>325</v>
      </c>
      <c r="E169" s="427">
        <v>1</v>
      </c>
      <c r="F169" s="618"/>
      <c r="G169" s="589"/>
      <c r="H169" s="589"/>
      <c r="I169" s="637"/>
      <c r="J169" s="664"/>
      <c r="K169" s="1">
        <v>0</v>
      </c>
      <c r="N169" s="387">
        <f t="shared" si="175"/>
        <v>0</v>
      </c>
      <c r="O169" s="387">
        <f t="shared" si="176"/>
        <v>0</v>
      </c>
      <c r="P169" s="387"/>
      <c r="Q169" s="389"/>
      <c r="R169" s="389"/>
      <c r="S169" s="389"/>
      <c r="V169" s="387">
        <f t="shared" si="177"/>
        <v>0</v>
      </c>
      <c r="W169" s="387">
        <f t="shared" si="178"/>
        <v>0</v>
      </c>
      <c r="X169" s="387">
        <f t="shared" si="179"/>
        <v>0</v>
      </c>
      <c r="Y169" s="387">
        <f t="shared" si="180"/>
        <v>0</v>
      </c>
      <c r="Z169" s="389"/>
      <c r="AA169" s="389"/>
      <c r="AB169" s="389"/>
      <c r="AC169" s="389"/>
    </row>
    <row r="170" spans="1:49" ht="40.799999999999997">
      <c r="A170" s="443" t="s">
        <v>630</v>
      </c>
      <c r="B170" s="458" t="s">
        <v>86</v>
      </c>
      <c r="C170" s="75" t="s">
        <v>631</v>
      </c>
      <c r="D170" s="443" t="s">
        <v>325</v>
      </c>
      <c r="E170" s="443">
        <v>1</v>
      </c>
      <c r="F170" s="623"/>
      <c r="G170" s="597"/>
      <c r="H170" s="597"/>
      <c r="I170" s="601"/>
      <c r="J170" s="664"/>
      <c r="K170" s="1">
        <v>0</v>
      </c>
      <c r="N170" s="387">
        <f t="shared" si="175"/>
        <v>0</v>
      </c>
      <c r="O170" s="387">
        <f t="shared" si="176"/>
        <v>0</v>
      </c>
      <c r="P170" s="387"/>
      <c r="Q170" s="389"/>
      <c r="R170" s="389"/>
      <c r="S170" s="389"/>
      <c r="V170" s="387">
        <f t="shared" si="177"/>
        <v>0</v>
      </c>
      <c r="W170" s="387">
        <f t="shared" si="178"/>
        <v>0</v>
      </c>
      <c r="X170" s="387">
        <f t="shared" si="179"/>
        <v>0</v>
      </c>
      <c r="Y170" s="387">
        <f t="shared" si="180"/>
        <v>0</v>
      </c>
      <c r="Z170" s="389"/>
      <c r="AA170" s="389"/>
      <c r="AB170" s="389"/>
      <c r="AC170" s="389"/>
    </row>
    <row r="171" spans="1:49" ht="91.8">
      <c r="A171" s="427" t="s">
        <v>632</v>
      </c>
      <c r="B171" s="458" t="s">
        <v>86</v>
      </c>
      <c r="C171" s="75" t="s">
        <v>633</v>
      </c>
      <c r="D171" s="489" t="s">
        <v>338</v>
      </c>
      <c r="E171" s="489" t="s">
        <v>339</v>
      </c>
      <c r="F171" s="618"/>
      <c r="G171" s="597"/>
      <c r="H171" s="597"/>
      <c r="I171" s="601"/>
      <c r="J171" s="664"/>
      <c r="K171" s="1">
        <v>0</v>
      </c>
      <c r="N171" s="389"/>
      <c r="O171" s="389"/>
      <c r="P171" s="389"/>
      <c r="Q171" s="389"/>
      <c r="R171" s="389"/>
      <c r="S171" s="389"/>
      <c r="V171" s="389"/>
      <c r="W171" s="389"/>
      <c r="X171" s="389"/>
      <c r="Y171" s="389"/>
      <c r="Z171" s="389"/>
      <c r="AA171" s="389"/>
      <c r="AB171" s="389"/>
      <c r="AC171" s="389"/>
      <c r="AD171" s="387">
        <f>IF(F171="x",1,0)</f>
        <v>0</v>
      </c>
      <c r="AE171" s="387">
        <f>IF(G171="x",1,0)</f>
        <v>0</v>
      </c>
      <c r="AF171" s="387">
        <f>IF(H171="x",1,0)</f>
        <v>0</v>
      </c>
      <c r="AG171" s="387">
        <f>IF(ISBLANK(I171), 0,1)</f>
        <v>0</v>
      </c>
    </row>
    <row r="172" spans="1:49">
      <c r="A172" s="444"/>
      <c r="B172" s="435"/>
      <c r="C172" s="260" t="s">
        <v>634</v>
      </c>
      <c r="D172" s="506"/>
      <c r="E172" s="507"/>
      <c r="F172" s="638"/>
      <c r="G172" s="603"/>
      <c r="H172" s="603"/>
      <c r="I172" s="603"/>
      <c r="J172" s="665"/>
      <c r="K172" s="1"/>
      <c r="N172" s="389"/>
      <c r="O172" s="389"/>
      <c r="P172" s="389"/>
      <c r="Q172" s="389"/>
      <c r="R172" s="389"/>
      <c r="S172" s="389"/>
      <c r="V172" s="389"/>
      <c r="W172" s="389"/>
      <c r="X172" s="389"/>
      <c r="Y172" s="389"/>
      <c r="Z172" s="389"/>
      <c r="AA172" s="389"/>
      <c r="AB172" s="389"/>
      <c r="AC172" s="389"/>
    </row>
    <row r="173" spans="1:49" ht="224.4">
      <c r="A173" s="422" t="s">
        <v>635</v>
      </c>
      <c r="B173" s="455" t="s">
        <v>336</v>
      </c>
      <c r="C173" s="67" t="s">
        <v>636</v>
      </c>
      <c r="D173" s="421" t="s">
        <v>325</v>
      </c>
      <c r="E173" s="421">
        <v>1</v>
      </c>
      <c r="F173" s="618"/>
      <c r="G173" s="597"/>
      <c r="H173" s="597"/>
      <c r="I173" s="597"/>
      <c r="J173" s="73"/>
      <c r="K173" s="1">
        <v>6</v>
      </c>
      <c r="N173" s="387">
        <f>IF(G173="x",1,0)</f>
        <v>0</v>
      </c>
      <c r="O173" s="387">
        <f>IF(ISBLANK(I173), 0,1)</f>
        <v>0</v>
      </c>
      <c r="P173" s="388">
        <f>IF(G173="x",1,0)</f>
        <v>0</v>
      </c>
      <c r="Q173" s="388">
        <f>IF(ISBLANK(I173), 0,1)</f>
        <v>0</v>
      </c>
      <c r="V173" s="387">
        <f>IF(F173="x",1,0)</f>
        <v>0</v>
      </c>
      <c r="W173" s="387">
        <f>IF(G173="x",1,0)</f>
        <v>0</v>
      </c>
      <c r="X173" s="387">
        <f>IF(H173="x",1,0)</f>
        <v>0</v>
      </c>
      <c r="Y173" s="387">
        <f>IF(ISBLANK(H173), 0,1)</f>
        <v>0</v>
      </c>
      <c r="Z173" s="389"/>
      <c r="AA173" s="389"/>
      <c r="AB173" s="389"/>
      <c r="AC173" s="389"/>
    </row>
    <row r="174" spans="1:49" ht="193.8">
      <c r="A174" s="445"/>
      <c r="B174" s="445"/>
      <c r="C174" s="121" t="s">
        <v>786</v>
      </c>
      <c r="D174" s="421"/>
      <c r="E174" s="421"/>
      <c r="F174" s="618"/>
      <c r="G174" s="597"/>
      <c r="H174" s="597"/>
      <c r="I174" s="597"/>
      <c r="J174" s="73"/>
      <c r="K174" s="1"/>
      <c r="N174" s="389"/>
      <c r="O174" s="389"/>
      <c r="P174" s="389"/>
      <c r="Q174" s="389"/>
      <c r="R174" s="389"/>
      <c r="S174" s="389"/>
      <c r="V174" s="389"/>
      <c r="W174" s="389"/>
      <c r="X174" s="389"/>
      <c r="Y174" s="389"/>
      <c r="Z174" s="389"/>
      <c r="AA174" s="389"/>
      <c r="AB174" s="389"/>
      <c r="AC174" s="389"/>
    </row>
    <row r="175" spans="1:49" ht="279">
      <c r="A175" s="421" t="s">
        <v>637</v>
      </c>
      <c r="B175" s="456" t="s">
        <v>336</v>
      </c>
      <c r="C175" s="481" t="s">
        <v>1049</v>
      </c>
      <c r="D175" s="421" t="s">
        <v>325</v>
      </c>
      <c r="E175" s="421">
        <v>1</v>
      </c>
      <c r="F175" s="618"/>
      <c r="G175" s="597"/>
      <c r="H175" s="597"/>
      <c r="I175" s="597"/>
      <c r="J175" s="73"/>
      <c r="K175" s="1"/>
      <c r="N175" s="387">
        <f t="shared" ref="N175:N176" si="181">IF(G175="x",1,0)</f>
        <v>0</v>
      </c>
      <c r="O175" s="387">
        <f t="shared" ref="O175:O176" si="182">IF(ISBLANK(I175), 0,1)</f>
        <v>0</v>
      </c>
      <c r="P175" s="388">
        <f t="shared" ref="P175:P176" si="183">IF(G175="x",1,0)</f>
        <v>0</v>
      </c>
      <c r="Q175" s="388">
        <f t="shared" ref="Q175:Q176" si="184">IF(ISBLANK(I175), 0,1)</f>
        <v>0</v>
      </c>
      <c r="V175" s="387">
        <f t="shared" ref="V175:V176" si="185">IF(F175="x",1,0)</f>
        <v>0</v>
      </c>
      <c r="W175" s="387">
        <f t="shared" ref="W175:W176" si="186">IF(G175="x",1,0)</f>
        <v>0</v>
      </c>
      <c r="X175" s="387">
        <f t="shared" ref="X175:X176" si="187">IF(H175="x",1,0)</f>
        <v>0</v>
      </c>
      <c r="Y175" s="387">
        <f t="shared" ref="Y175:Y176" si="188">IF(ISBLANK(H175), 0,1)</f>
        <v>0</v>
      </c>
      <c r="Z175" s="389"/>
      <c r="AA175" s="389"/>
      <c r="AB175" s="389"/>
      <c r="AC175" s="389"/>
    </row>
    <row r="176" spans="1:49" ht="163.19999999999999">
      <c r="A176" s="421" t="s">
        <v>637</v>
      </c>
      <c r="B176" s="456" t="s">
        <v>336</v>
      </c>
      <c r="C176" s="103" t="s">
        <v>638</v>
      </c>
      <c r="D176" s="421" t="s">
        <v>325</v>
      </c>
      <c r="E176" s="421">
        <v>1</v>
      </c>
      <c r="F176" s="618"/>
      <c r="G176" s="597"/>
      <c r="H176" s="597"/>
      <c r="I176" s="597"/>
      <c r="J176" s="73"/>
      <c r="K176" s="1"/>
      <c r="N176" s="387">
        <f t="shared" si="181"/>
        <v>0</v>
      </c>
      <c r="O176" s="387">
        <f t="shared" si="182"/>
        <v>0</v>
      </c>
      <c r="P176" s="388">
        <f t="shared" si="183"/>
        <v>0</v>
      </c>
      <c r="Q176" s="388">
        <f t="shared" si="184"/>
        <v>0</v>
      </c>
      <c r="V176" s="387">
        <f t="shared" si="185"/>
        <v>0</v>
      </c>
      <c r="W176" s="387">
        <f t="shared" si="186"/>
        <v>0</v>
      </c>
      <c r="X176" s="387">
        <f t="shared" si="187"/>
        <v>0</v>
      </c>
      <c r="Y176" s="387">
        <f t="shared" si="188"/>
        <v>0</v>
      </c>
      <c r="Z176" s="389"/>
      <c r="AA176" s="389"/>
      <c r="AB176" s="389"/>
      <c r="AC176" s="389"/>
    </row>
    <row r="177" spans="1:33" ht="30.6">
      <c r="A177" s="421" t="s">
        <v>639</v>
      </c>
      <c r="B177" s="456" t="s">
        <v>336</v>
      </c>
      <c r="C177" s="104" t="s">
        <v>640</v>
      </c>
      <c r="D177" s="486" t="s">
        <v>338</v>
      </c>
      <c r="E177" s="486" t="s">
        <v>339</v>
      </c>
      <c r="F177" s="618"/>
      <c r="G177" s="597"/>
      <c r="H177" s="597"/>
      <c r="I177" s="597"/>
      <c r="J177" s="73"/>
      <c r="K177" s="1">
        <v>0</v>
      </c>
      <c r="N177" s="389"/>
      <c r="O177" s="389"/>
      <c r="P177" s="389"/>
      <c r="Q177" s="389"/>
      <c r="R177" s="389"/>
      <c r="S177" s="389"/>
      <c r="V177" s="389"/>
      <c r="W177" s="389"/>
      <c r="X177" s="389"/>
      <c r="Y177" s="389"/>
      <c r="Z177" s="389"/>
      <c r="AA177" s="389"/>
      <c r="AB177" s="389"/>
      <c r="AC177" s="389"/>
      <c r="AD177" s="387">
        <f>IF(F177="x",1,0)</f>
        <v>0</v>
      </c>
      <c r="AE177" s="387">
        <f>IF(G177="x",1,0)</f>
        <v>0</v>
      </c>
      <c r="AF177" s="387">
        <f>IF(H177="x",1,0)</f>
        <v>0</v>
      </c>
      <c r="AG177" s="387">
        <f>IF(ISBLANK(I177), 0,1)</f>
        <v>0</v>
      </c>
    </row>
    <row r="178" spans="1:33">
      <c r="A178" s="446"/>
      <c r="B178" s="446"/>
      <c r="C178" s="259" t="s">
        <v>641</v>
      </c>
      <c r="D178" s="508"/>
      <c r="E178" s="488"/>
      <c r="F178" s="639"/>
      <c r="G178" s="592"/>
      <c r="H178" s="592"/>
      <c r="I178" s="592"/>
      <c r="J178" s="670"/>
      <c r="K178" s="1"/>
      <c r="N178" s="389"/>
      <c r="O178" s="389"/>
      <c r="P178" s="389"/>
      <c r="Q178" s="389"/>
      <c r="R178" s="389"/>
      <c r="S178" s="389"/>
      <c r="V178" s="389"/>
      <c r="W178" s="389"/>
      <c r="X178" s="389"/>
      <c r="Y178" s="389"/>
      <c r="Z178" s="389"/>
      <c r="AA178" s="389"/>
      <c r="AB178" s="389"/>
      <c r="AC178" s="389"/>
    </row>
    <row r="179" spans="1:33" ht="204">
      <c r="A179" s="427" t="s">
        <v>642</v>
      </c>
      <c r="B179" s="458" t="s">
        <v>627</v>
      </c>
      <c r="C179" s="75" t="s">
        <v>643</v>
      </c>
      <c r="D179" s="427" t="s">
        <v>325</v>
      </c>
      <c r="E179" s="427">
        <v>1</v>
      </c>
      <c r="F179" s="640"/>
      <c r="G179" s="597"/>
      <c r="H179" s="597"/>
      <c r="I179" s="597"/>
      <c r="J179" s="73"/>
      <c r="K179" s="1"/>
      <c r="N179" s="387">
        <f>IF(G179="x",1,0)</f>
        <v>0</v>
      </c>
      <c r="O179" s="387">
        <f>IF(ISBLANK(I179), 0,1)</f>
        <v>0</v>
      </c>
      <c r="P179" s="387"/>
      <c r="Q179" s="389"/>
      <c r="R179" s="389"/>
      <c r="S179" s="389"/>
      <c r="V179" s="387">
        <f>IF(F179="x",1,0)</f>
        <v>0</v>
      </c>
      <c r="W179" s="387">
        <f>IF(G179="x",1,0)</f>
        <v>0</v>
      </c>
      <c r="X179" s="387">
        <f>IF(H179="x",1,0)</f>
        <v>0</v>
      </c>
      <c r="Y179" s="387">
        <f>IF(ISBLANK(H179), 0,1)</f>
        <v>0</v>
      </c>
      <c r="Z179" s="389"/>
      <c r="AA179" s="389"/>
      <c r="AB179" s="389"/>
      <c r="AC179" s="389"/>
    </row>
    <row r="180" spans="1:33" ht="40.799999999999997">
      <c r="A180" s="447" t="s">
        <v>644</v>
      </c>
      <c r="B180" s="468" t="s">
        <v>627</v>
      </c>
      <c r="C180" s="99" t="s">
        <v>645</v>
      </c>
      <c r="D180" s="489" t="s">
        <v>338</v>
      </c>
      <c r="E180" s="509" t="s">
        <v>339</v>
      </c>
      <c r="F180" s="641"/>
      <c r="G180" s="596"/>
      <c r="H180" s="616"/>
      <c r="I180" s="617"/>
      <c r="J180" s="660"/>
      <c r="K180" s="1">
        <v>6</v>
      </c>
      <c r="N180" s="389"/>
      <c r="O180" s="389"/>
      <c r="P180" s="389"/>
      <c r="Q180" s="389"/>
      <c r="R180" s="389"/>
      <c r="S180" s="389"/>
      <c r="V180" s="389"/>
      <c r="W180" s="389"/>
      <c r="X180" s="389"/>
      <c r="Y180" s="389"/>
      <c r="Z180" s="389"/>
      <c r="AA180" s="389"/>
      <c r="AB180" s="389"/>
      <c r="AC180" s="389"/>
      <c r="AD180" s="387">
        <f>IF(F180="x",1,0)</f>
        <v>0</v>
      </c>
      <c r="AE180" s="387">
        <f>IF(G180="x",1,0)</f>
        <v>0</v>
      </c>
      <c r="AF180" s="387">
        <f>IF(H180="x",1,0)</f>
        <v>0</v>
      </c>
      <c r="AG180" s="387">
        <f>IF(ISBLANK(I180), 0,1)</f>
        <v>0</v>
      </c>
    </row>
    <row r="181" spans="1:33">
      <c r="A181" s="435"/>
      <c r="B181" s="435"/>
      <c r="C181" s="105" t="s">
        <v>646</v>
      </c>
      <c r="D181" s="488"/>
      <c r="E181" s="488"/>
      <c r="F181" s="609"/>
      <c r="G181" s="603"/>
      <c r="H181" s="604"/>
      <c r="I181" s="573"/>
      <c r="J181" s="665"/>
      <c r="K181" s="1"/>
      <c r="N181" s="389"/>
      <c r="O181" s="389"/>
      <c r="P181" s="389"/>
      <c r="Q181" s="389"/>
      <c r="R181" s="389"/>
      <c r="S181" s="389"/>
      <c r="V181" s="389"/>
      <c r="W181" s="389"/>
      <c r="X181" s="389"/>
      <c r="Y181" s="389"/>
      <c r="Z181" s="389"/>
      <c r="AA181" s="389"/>
      <c r="AB181" s="389"/>
      <c r="AC181" s="389"/>
    </row>
    <row r="182" spans="1:33" ht="173.4">
      <c r="A182" s="437" t="s">
        <v>647</v>
      </c>
      <c r="B182" s="465" t="s">
        <v>648</v>
      </c>
      <c r="C182" s="106" t="s">
        <v>649</v>
      </c>
      <c r="D182" s="437" t="s">
        <v>325</v>
      </c>
      <c r="E182" s="437">
        <v>1</v>
      </c>
      <c r="F182" s="642"/>
      <c r="G182" s="598"/>
      <c r="H182" s="616"/>
      <c r="I182" s="617"/>
      <c r="J182" s="658"/>
      <c r="K182" s="1">
        <v>0</v>
      </c>
      <c r="N182" s="387">
        <f>IF(G182="x",1,0)</f>
        <v>0</v>
      </c>
      <c r="O182" s="387">
        <f>IF(ISBLANK(I182), 0,1)</f>
        <v>0</v>
      </c>
      <c r="P182" s="387"/>
      <c r="Q182" s="389"/>
      <c r="R182" s="389"/>
      <c r="S182" s="389"/>
      <c r="V182" s="387">
        <f>IF(F182="x",1,0)</f>
        <v>0</v>
      </c>
      <c r="W182" s="387">
        <f>IF(G182="x",1,0)</f>
        <v>0</v>
      </c>
      <c r="X182" s="387">
        <f>IF(H182="x",1,0)</f>
        <v>0</v>
      </c>
      <c r="Y182" s="387">
        <f>IF(ISBLANK(H182), 0,1)</f>
        <v>0</v>
      </c>
      <c r="Z182" s="389"/>
      <c r="AA182" s="389"/>
      <c r="AB182" s="389"/>
      <c r="AC182" s="389"/>
    </row>
    <row r="183" spans="1:33" ht="153">
      <c r="A183" s="447"/>
      <c r="B183" s="469"/>
      <c r="C183" s="99" t="s">
        <v>650</v>
      </c>
      <c r="D183" s="447"/>
      <c r="E183" s="447"/>
      <c r="F183" s="643"/>
      <c r="G183" s="596"/>
      <c r="H183" s="596"/>
      <c r="I183" s="600"/>
      <c r="J183" s="660"/>
      <c r="K183" s="1"/>
      <c r="N183" s="389"/>
      <c r="O183" s="389"/>
      <c r="P183" s="389"/>
      <c r="Q183" s="389"/>
      <c r="R183" s="389"/>
      <c r="S183" s="389"/>
      <c r="V183" s="389"/>
      <c r="W183" s="389"/>
      <c r="X183" s="389"/>
      <c r="Y183" s="389"/>
      <c r="Z183" s="389"/>
      <c r="AA183" s="389"/>
      <c r="AB183" s="389"/>
      <c r="AC183" s="389"/>
    </row>
    <row r="184" spans="1:33" ht="133.19999999999999">
      <c r="A184" s="427" t="s">
        <v>651</v>
      </c>
      <c r="B184" s="468" t="s">
        <v>648</v>
      </c>
      <c r="C184" s="107" t="s">
        <v>652</v>
      </c>
      <c r="D184" s="489" t="s">
        <v>338</v>
      </c>
      <c r="E184" s="489" t="s">
        <v>339</v>
      </c>
      <c r="F184" s="644"/>
      <c r="G184" s="597"/>
      <c r="H184" s="597"/>
      <c r="I184" s="601"/>
      <c r="J184" s="664"/>
      <c r="K184" s="1">
        <v>0</v>
      </c>
      <c r="N184" s="389"/>
      <c r="O184" s="389"/>
      <c r="P184" s="389"/>
      <c r="Q184" s="389"/>
      <c r="R184" s="389"/>
      <c r="S184" s="389"/>
      <c r="V184" s="389"/>
      <c r="W184" s="389"/>
      <c r="X184" s="389"/>
      <c r="Y184" s="389"/>
      <c r="Z184" s="389"/>
      <c r="AA184" s="389"/>
      <c r="AB184" s="389"/>
      <c r="AC184" s="389"/>
      <c r="AD184" s="387">
        <f>IF(F184="x",1,0)</f>
        <v>0</v>
      </c>
      <c r="AE184" s="387">
        <f>IF(G184="x",1,0)</f>
        <v>0</v>
      </c>
      <c r="AF184" s="387">
        <f>IF(H184="x",1,0)</f>
        <v>0</v>
      </c>
      <c r="AG184" s="387">
        <f>IF(ISBLANK(I184), 0,1)</f>
        <v>0</v>
      </c>
    </row>
    <row r="185" spans="1:33">
      <c r="A185" s="426"/>
      <c r="B185" s="472"/>
      <c r="C185" s="66" t="s">
        <v>653</v>
      </c>
      <c r="D185" s="510"/>
      <c r="E185" s="426"/>
      <c r="F185" s="645"/>
      <c r="G185" s="604"/>
      <c r="H185" s="604"/>
      <c r="I185" s="604"/>
      <c r="J185" s="671"/>
      <c r="K185" s="1"/>
      <c r="N185" s="389"/>
      <c r="O185" s="389"/>
      <c r="P185" s="389"/>
      <c r="Q185" s="389"/>
      <c r="R185" s="389"/>
      <c r="S185" s="389"/>
      <c r="V185" s="389"/>
      <c r="W185" s="389"/>
      <c r="X185" s="389"/>
      <c r="Y185" s="389"/>
      <c r="Z185" s="389"/>
      <c r="AA185" s="389"/>
      <c r="AB185" s="389"/>
      <c r="AC185" s="389"/>
    </row>
    <row r="186" spans="1:33" ht="183.6">
      <c r="A186" s="433" t="s">
        <v>654</v>
      </c>
      <c r="B186" s="456" t="s">
        <v>336</v>
      </c>
      <c r="C186" s="80" t="s">
        <v>655</v>
      </c>
      <c r="D186" s="433" t="s">
        <v>325</v>
      </c>
      <c r="E186" s="433">
        <v>1</v>
      </c>
      <c r="F186" s="646"/>
      <c r="G186" s="7"/>
      <c r="H186" s="7"/>
      <c r="I186" s="7"/>
      <c r="J186" s="662"/>
      <c r="K186" s="1"/>
      <c r="N186" s="387">
        <f>IF(G186="x",1,0)</f>
        <v>0</v>
      </c>
      <c r="O186" s="387">
        <f>IF(ISBLANK(I186), 0,1)</f>
        <v>0</v>
      </c>
      <c r="P186" s="388">
        <f>IF(G186="x",1,0)</f>
        <v>0</v>
      </c>
      <c r="Q186" s="388">
        <f>IF(ISBLANK(I186), 0,1)</f>
        <v>0</v>
      </c>
      <c r="V186" s="387">
        <f>IF(F186="x",1,0)</f>
        <v>0</v>
      </c>
      <c r="W186" s="387">
        <f>IF(G186="x",1,0)</f>
        <v>0</v>
      </c>
      <c r="X186" s="387">
        <f>IF(H186="x",1,0)</f>
        <v>0</v>
      </c>
      <c r="Y186" s="387">
        <f>IF(ISBLANK(H186), 0,1)</f>
        <v>0</v>
      </c>
      <c r="Z186" s="389"/>
      <c r="AA186" s="389"/>
      <c r="AB186" s="389"/>
      <c r="AC186" s="389"/>
    </row>
    <row r="187" spans="1:33" ht="183.6">
      <c r="A187" s="433" t="s">
        <v>656</v>
      </c>
      <c r="B187" s="456" t="s">
        <v>336</v>
      </c>
      <c r="C187" s="80" t="s">
        <v>657</v>
      </c>
      <c r="D187" s="493" t="s">
        <v>338</v>
      </c>
      <c r="E187" s="511" t="s">
        <v>339</v>
      </c>
      <c r="F187" s="646"/>
      <c r="G187" s="7"/>
      <c r="H187" s="7"/>
      <c r="I187" s="7"/>
      <c r="J187" s="662"/>
      <c r="K187" s="1"/>
      <c r="N187" s="389"/>
      <c r="O187" s="389"/>
      <c r="P187" s="389"/>
      <c r="Q187" s="389"/>
      <c r="R187" s="389"/>
      <c r="S187" s="389"/>
      <c r="V187" s="389"/>
      <c r="W187" s="389"/>
      <c r="X187" s="389"/>
      <c r="Y187" s="389"/>
      <c r="Z187" s="389"/>
      <c r="AA187" s="389"/>
      <c r="AB187" s="389"/>
      <c r="AC187" s="389"/>
      <c r="AD187" s="387">
        <f>IF(F187="x",1,0)</f>
        <v>0</v>
      </c>
      <c r="AE187" s="387">
        <f>IF(G187="x",1,0)</f>
        <v>0</v>
      </c>
      <c r="AF187" s="387">
        <f>IF(H187="x",1,0)</f>
        <v>0</v>
      </c>
      <c r="AG187" s="387">
        <f>IF(ISBLANK(I187), 0,1)</f>
        <v>0</v>
      </c>
    </row>
    <row r="188" spans="1:33">
      <c r="A188" s="426"/>
      <c r="B188" s="472"/>
      <c r="C188" s="66" t="s">
        <v>658</v>
      </c>
      <c r="D188" s="510"/>
      <c r="E188" s="426"/>
      <c r="F188" s="645"/>
      <c r="G188" s="604"/>
      <c r="H188" s="604"/>
      <c r="I188" s="604"/>
      <c r="J188" s="671"/>
      <c r="K188" s="1"/>
      <c r="N188" s="389"/>
      <c r="O188" s="389"/>
      <c r="P188" s="389"/>
      <c r="Q188" s="389"/>
      <c r="R188" s="389"/>
      <c r="S188" s="389"/>
      <c r="V188" s="389"/>
      <c r="W188" s="389"/>
      <c r="X188" s="389"/>
      <c r="Y188" s="389"/>
      <c r="Z188" s="389"/>
      <c r="AA188" s="389"/>
      <c r="AB188" s="389"/>
      <c r="AC188" s="389"/>
    </row>
    <row r="189" spans="1:33" ht="153">
      <c r="A189" s="448" t="s">
        <v>659</v>
      </c>
      <c r="B189" s="473" t="s">
        <v>648</v>
      </c>
      <c r="C189" s="108" t="s">
        <v>660</v>
      </c>
      <c r="D189" s="449" t="s">
        <v>325</v>
      </c>
      <c r="E189" s="448">
        <v>1</v>
      </c>
      <c r="F189" s="647"/>
      <c r="G189" s="648"/>
      <c r="H189" s="648"/>
      <c r="I189" s="648"/>
      <c r="J189" s="672"/>
      <c r="K189" s="1"/>
      <c r="N189" s="387">
        <f>IF(G189="x",1,0)</f>
        <v>0</v>
      </c>
      <c r="O189" s="387">
        <f>IF(ISBLANK(I189), 0,1)</f>
        <v>0</v>
      </c>
      <c r="P189" s="387"/>
      <c r="Q189" s="389"/>
      <c r="R189" s="389"/>
      <c r="S189" s="389"/>
      <c r="V189" s="387">
        <f>IF(F189="x",1,0)</f>
        <v>0</v>
      </c>
      <c r="W189" s="387">
        <f>IF(G189="x",1,0)</f>
        <v>0</v>
      </c>
      <c r="X189" s="387">
        <f>IF(H189="x",1,0)</f>
        <v>0</v>
      </c>
      <c r="Y189" s="387">
        <f>IF(ISBLANK(H189), 0,1)</f>
        <v>0</v>
      </c>
      <c r="Z189" s="389"/>
      <c r="AA189" s="389"/>
      <c r="AB189" s="389"/>
      <c r="AC189" s="389"/>
    </row>
    <row r="190" spans="1:33" ht="51">
      <c r="A190" s="449" t="s">
        <v>661</v>
      </c>
      <c r="B190" s="474" t="s">
        <v>648</v>
      </c>
      <c r="C190" s="109" t="s">
        <v>662</v>
      </c>
      <c r="D190" s="512" t="s">
        <v>338</v>
      </c>
      <c r="E190" s="513" t="s">
        <v>339</v>
      </c>
      <c r="F190" s="649"/>
      <c r="G190" s="650"/>
      <c r="H190" s="650"/>
      <c r="I190" s="650"/>
      <c r="J190" s="673"/>
      <c r="K190" s="1"/>
      <c r="N190" s="389"/>
      <c r="O190" s="389"/>
      <c r="P190" s="389"/>
      <c r="Q190" s="389"/>
      <c r="R190" s="389"/>
      <c r="S190" s="389"/>
      <c r="V190" s="389"/>
      <c r="W190" s="389"/>
      <c r="X190" s="389"/>
      <c r="Y190" s="389"/>
      <c r="Z190" s="389"/>
      <c r="AA190" s="389"/>
      <c r="AB190" s="389"/>
      <c r="AC190" s="389"/>
      <c r="AD190" s="387">
        <f>IF(F190="x",1,0)</f>
        <v>0</v>
      </c>
      <c r="AE190" s="387">
        <f>IF(G190="x",1,0)</f>
        <v>0</v>
      </c>
      <c r="AF190" s="387">
        <f>IF(H190="x",1,0)</f>
        <v>0</v>
      </c>
      <c r="AG190" s="387">
        <f>IF(ISBLANK(I190), 0,1)</f>
        <v>0</v>
      </c>
    </row>
    <row r="191" spans="1:33">
      <c r="A191" s="426"/>
      <c r="B191" s="472"/>
      <c r="C191" s="66" t="s">
        <v>663</v>
      </c>
      <c r="D191" s="510"/>
      <c r="E191" s="426"/>
      <c r="F191" s="645"/>
      <c r="G191" s="604"/>
      <c r="H191" s="604"/>
      <c r="I191" s="604"/>
      <c r="J191" s="671"/>
      <c r="K191" s="1"/>
      <c r="N191" s="389"/>
      <c r="O191" s="389"/>
      <c r="P191" s="389"/>
      <c r="Q191" s="389"/>
      <c r="R191" s="389"/>
      <c r="S191" s="389"/>
      <c r="V191" s="389"/>
      <c r="W191" s="389"/>
      <c r="X191" s="389"/>
      <c r="Y191" s="389"/>
      <c r="Z191" s="389"/>
      <c r="AA191" s="389"/>
      <c r="AB191" s="389"/>
      <c r="AC191" s="389"/>
    </row>
    <row r="192" spans="1:33" ht="214.2">
      <c r="A192" s="448" t="s">
        <v>664</v>
      </c>
      <c r="B192" s="473" t="s">
        <v>648</v>
      </c>
      <c r="C192" s="108" t="s">
        <v>665</v>
      </c>
      <c r="D192" s="449" t="s">
        <v>325</v>
      </c>
      <c r="E192" s="448">
        <v>1</v>
      </c>
      <c r="F192" s="647"/>
      <c r="G192" s="648"/>
      <c r="H192" s="648"/>
      <c r="I192" s="648"/>
      <c r="J192" s="672"/>
      <c r="K192" s="1"/>
      <c r="N192" s="387">
        <f>IF(G192="x",1,0)</f>
        <v>0</v>
      </c>
      <c r="O192" s="387">
        <f>IF(ISBLANK(I192), 0,1)</f>
        <v>0</v>
      </c>
      <c r="P192" s="387"/>
      <c r="Q192" s="389"/>
      <c r="R192" s="389"/>
      <c r="S192" s="389"/>
      <c r="V192" s="387">
        <f>IF(F192="x",1,0)</f>
        <v>0</v>
      </c>
      <c r="W192" s="387">
        <f>IF(G192="x",1,0)</f>
        <v>0</v>
      </c>
      <c r="X192" s="387">
        <f>IF(H192="x",1,0)</f>
        <v>0</v>
      </c>
      <c r="Y192" s="387">
        <f>IF(ISBLANK(H192), 0,1)</f>
        <v>0</v>
      </c>
      <c r="Z192" s="389"/>
      <c r="AA192" s="389"/>
      <c r="AB192" s="389"/>
      <c r="AC192" s="389"/>
    </row>
    <row r="193" spans="1:33" ht="132.6">
      <c r="A193" s="449" t="s">
        <v>666</v>
      </c>
      <c r="B193" s="474" t="s">
        <v>648</v>
      </c>
      <c r="C193" s="109" t="s">
        <v>667</v>
      </c>
      <c r="D193" s="512" t="s">
        <v>338</v>
      </c>
      <c r="E193" s="513" t="s">
        <v>339</v>
      </c>
      <c r="F193" s="649"/>
      <c r="G193" s="650"/>
      <c r="H193" s="650"/>
      <c r="I193" s="650"/>
      <c r="J193" s="673"/>
      <c r="K193" s="1"/>
      <c r="N193" s="389"/>
      <c r="O193" s="389"/>
      <c r="P193" s="389"/>
      <c r="Q193" s="389"/>
      <c r="R193" s="389"/>
      <c r="S193" s="389"/>
      <c r="V193" s="389"/>
      <c r="W193" s="389"/>
      <c r="X193" s="389"/>
      <c r="Y193" s="389"/>
      <c r="Z193" s="389"/>
      <c r="AA193" s="389"/>
      <c r="AB193" s="389"/>
      <c r="AC193" s="389"/>
      <c r="AD193" s="387">
        <f>IF(F193="x",1,0)</f>
        <v>0</v>
      </c>
      <c r="AE193" s="387">
        <f>IF(G193="x",1,0)</f>
        <v>0</v>
      </c>
      <c r="AF193" s="387">
        <f>IF(H193="x",1,0)</f>
        <v>0</v>
      </c>
      <c r="AG193" s="387">
        <f>IF(ISBLANK(I193), 0,1)</f>
        <v>0</v>
      </c>
    </row>
    <row r="194" spans="1:33">
      <c r="A194" s="426"/>
      <c r="B194" s="472"/>
      <c r="C194" s="66" t="s">
        <v>668</v>
      </c>
      <c r="D194" s="510"/>
      <c r="E194" s="426"/>
      <c r="F194" s="645"/>
      <c r="G194" s="604"/>
      <c r="H194" s="604"/>
      <c r="I194" s="604"/>
      <c r="J194" s="671"/>
      <c r="K194" s="1"/>
      <c r="N194" s="389"/>
      <c r="O194" s="389"/>
      <c r="P194" s="389"/>
      <c r="Q194" s="389"/>
      <c r="R194" s="389"/>
      <c r="S194" s="389"/>
      <c r="V194" s="389"/>
      <c r="W194" s="389"/>
      <c r="X194" s="389"/>
      <c r="Y194" s="389"/>
      <c r="Z194" s="389"/>
      <c r="AA194" s="389"/>
      <c r="AB194" s="389"/>
      <c r="AC194" s="389"/>
    </row>
    <row r="195" spans="1:33" ht="183.6">
      <c r="A195" s="448" t="s">
        <v>669</v>
      </c>
      <c r="B195" s="473" t="s">
        <v>648</v>
      </c>
      <c r="C195" s="108" t="s">
        <v>670</v>
      </c>
      <c r="D195" s="449" t="s">
        <v>325</v>
      </c>
      <c r="E195" s="448">
        <v>1</v>
      </c>
      <c r="F195" s="647"/>
      <c r="G195" s="648"/>
      <c r="H195" s="648"/>
      <c r="I195" s="648"/>
      <c r="J195" s="672"/>
      <c r="K195" s="1"/>
      <c r="N195" s="387">
        <f>IF(G195="x",1,0)</f>
        <v>0</v>
      </c>
      <c r="O195" s="387">
        <f>IF(ISBLANK(I195), 0,1)</f>
        <v>0</v>
      </c>
      <c r="P195" s="387"/>
      <c r="Q195" s="389"/>
      <c r="R195" s="389"/>
      <c r="S195" s="389"/>
      <c r="V195" s="387">
        <f>IF(F195="x",1,0)</f>
        <v>0</v>
      </c>
      <c r="W195" s="387">
        <f>IF(G195="x",1,0)</f>
        <v>0</v>
      </c>
      <c r="X195" s="387">
        <f>IF(H195="x",1,0)</f>
        <v>0</v>
      </c>
      <c r="Y195" s="387">
        <f>IF(ISBLANK(H195), 0,1)</f>
        <v>0</v>
      </c>
      <c r="Z195" s="389"/>
      <c r="AA195" s="389"/>
      <c r="AB195" s="389"/>
      <c r="AC195" s="389"/>
    </row>
    <row r="196" spans="1:33" ht="336.6">
      <c r="A196" s="449" t="s">
        <v>671</v>
      </c>
      <c r="B196" s="474" t="s">
        <v>648</v>
      </c>
      <c r="C196" s="109" t="s">
        <v>672</v>
      </c>
      <c r="D196" s="512" t="s">
        <v>338</v>
      </c>
      <c r="E196" s="513" t="s">
        <v>339</v>
      </c>
      <c r="F196" s="649"/>
      <c r="G196" s="650"/>
      <c r="H196" s="650"/>
      <c r="I196" s="650"/>
      <c r="J196" s="673"/>
      <c r="K196" s="1"/>
      <c r="N196" s="389"/>
      <c r="O196" s="389"/>
      <c r="P196" s="389"/>
      <c r="Q196" s="389"/>
      <c r="R196" s="389"/>
      <c r="S196" s="389"/>
      <c r="V196" s="389"/>
      <c r="W196" s="389"/>
      <c r="X196" s="389"/>
      <c r="Y196" s="389"/>
      <c r="Z196" s="389"/>
      <c r="AA196" s="389"/>
      <c r="AB196" s="389"/>
      <c r="AC196" s="389"/>
      <c r="AD196" s="387">
        <f>IF(F196="x",1,0)</f>
        <v>0</v>
      </c>
      <c r="AE196" s="387">
        <f>IF(G196="x",1,0)</f>
        <v>0</v>
      </c>
      <c r="AF196" s="387">
        <f>IF(H196="x",1,0)</f>
        <v>0</v>
      </c>
      <c r="AG196" s="387">
        <f>IF(ISBLANK(I196), 0,1)</f>
        <v>0</v>
      </c>
    </row>
    <row r="197" spans="1:33">
      <c r="A197" s="426"/>
      <c r="B197" s="472"/>
      <c r="C197" s="66" t="s">
        <v>673</v>
      </c>
      <c r="D197" s="510"/>
      <c r="E197" s="426"/>
      <c r="F197" s="645"/>
      <c r="G197" s="604"/>
      <c r="H197" s="604"/>
      <c r="I197" s="604"/>
      <c r="J197" s="671"/>
      <c r="K197" s="1"/>
      <c r="N197" s="389"/>
      <c r="O197" s="389"/>
      <c r="P197" s="389"/>
      <c r="Q197" s="389"/>
      <c r="R197" s="389"/>
      <c r="S197" s="389"/>
      <c r="V197" s="389"/>
      <c r="W197" s="389"/>
      <c r="X197" s="389"/>
      <c r="Y197" s="389"/>
      <c r="Z197" s="389"/>
      <c r="AA197" s="389"/>
      <c r="AB197" s="389"/>
      <c r="AC197" s="389"/>
    </row>
    <row r="198" spans="1:33" ht="132.6">
      <c r="A198" s="448" t="s">
        <v>674</v>
      </c>
      <c r="B198" s="473" t="s">
        <v>648</v>
      </c>
      <c r="C198" s="108" t="s">
        <v>675</v>
      </c>
      <c r="D198" s="449" t="s">
        <v>325</v>
      </c>
      <c r="E198" s="448">
        <v>1</v>
      </c>
      <c r="F198" s="647"/>
      <c r="G198" s="648"/>
      <c r="H198" s="648"/>
      <c r="I198" s="648"/>
      <c r="J198" s="672"/>
      <c r="K198" s="1"/>
      <c r="N198" s="387">
        <f>IF(G198="x",1,0)</f>
        <v>0</v>
      </c>
      <c r="O198" s="387">
        <f>IF(ISBLANK(I198), 0,1)</f>
        <v>0</v>
      </c>
      <c r="P198" s="387"/>
      <c r="Q198" s="389"/>
      <c r="R198" s="389"/>
      <c r="S198" s="389"/>
      <c r="V198" s="387">
        <f>IF(F198="x",1,0)</f>
        <v>0</v>
      </c>
      <c r="W198" s="387">
        <f>IF(G198="x",1,0)</f>
        <v>0</v>
      </c>
      <c r="X198" s="387">
        <f>IF(H198="x",1,0)</f>
        <v>0</v>
      </c>
      <c r="Y198" s="387">
        <f>IF(ISBLANK(H198), 0,1)</f>
        <v>0</v>
      </c>
      <c r="Z198" s="389"/>
      <c r="AA198" s="389"/>
      <c r="AB198" s="389"/>
      <c r="AC198" s="389"/>
    </row>
    <row r="199" spans="1:33" ht="132.6">
      <c r="A199" s="449" t="s">
        <v>676</v>
      </c>
      <c r="B199" s="473" t="s">
        <v>648</v>
      </c>
      <c r="C199" s="109" t="s">
        <v>677</v>
      </c>
      <c r="D199" s="512" t="s">
        <v>338</v>
      </c>
      <c r="E199" s="513" t="s">
        <v>339</v>
      </c>
      <c r="F199" s="649"/>
      <c r="G199" s="650"/>
      <c r="H199" s="650"/>
      <c r="I199" s="650"/>
      <c r="J199" s="673"/>
      <c r="K199" s="1"/>
      <c r="N199" s="389"/>
      <c r="O199" s="389"/>
      <c r="P199" s="389"/>
      <c r="Q199" s="389"/>
      <c r="R199" s="389"/>
      <c r="S199" s="389"/>
      <c r="V199" s="389"/>
      <c r="W199" s="389"/>
      <c r="X199" s="389"/>
      <c r="Y199" s="389"/>
      <c r="Z199" s="389"/>
      <c r="AA199" s="389"/>
      <c r="AB199" s="389"/>
      <c r="AC199" s="389"/>
      <c r="AD199" s="387">
        <f>IF(F199="x",1,0)</f>
        <v>0</v>
      </c>
      <c r="AE199" s="387">
        <f>IF(G199="x",1,0)</f>
        <v>0</v>
      </c>
      <c r="AF199" s="387">
        <f>IF(H199="x",1,0)</f>
        <v>0</v>
      </c>
      <c r="AG199" s="387">
        <f>IF(ISBLANK(I199), 0,1)</f>
        <v>0</v>
      </c>
    </row>
    <row r="200" spans="1:33">
      <c r="A200" s="426"/>
      <c r="B200" s="472"/>
      <c r="C200" s="66" t="s">
        <v>678</v>
      </c>
      <c r="D200" s="510"/>
      <c r="E200" s="426"/>
      <c r="F200" s="645"/>
      <c r="G200" s="604"/>
      <c r="H200" s="604"/>
      <c r="I200" s="604"/>
      <c r="J200" s="671"/>
      <c r="K200" s="1"/>
      <c r="N200" s="389"/>
      <c r="O200" s="389"/>
      <c r="P200" s="389"/>
      <c r="Q200" s="389"/>
      <c r="R200" s="389"/>
      <c r="S200" s="389"/>
      <c r="V200" s="389"/>
      <c r="W200" s="389"/>
      <c r="X200" s="389"/>
      <c r="Y200" s="389"/>
      <c r="Z200" s="389"/>
      <c r="AA200" s="389"/>
      <c r="AB200" s="389"/>
      <c r="AC200" s="389"/>
    </row>
    <row r="201" spans="1:33" ht="244.8">
      <c r="A201" s="448" t="s">
        <v>679</v>
      </c>
      <c r="B201" s="473" t="s">
        <v>648</v>
      </c>
      <c r="C201" s="108" t="s">
        <v>680</v>
      </c>
      <c r="D201" s="449" t="s">
        <v>325</v>
      </c>
      <c r="E201" s="448">
        <v>1</v>
      </c>
      <c r="F201" s="647"/>
      <c r="G201" s="648"/>
      <c r="H201" s="648"/>
      <c r="I201" s="648"/>
      <c r="J201" s="672"/>
      <c r="K201" s="1"/>
      <c r="N201" s="387">
        <f>IF(G201="x",1,0)</f>
        <v>0</v>
      </c>
      <c r="O201" s="387">
        <f>IF(ISBLANK(I201), 0,1)</f>
        <v>0</v>
      </c>
      <c r="P201" s="387"/>
      <c r="Q201" s="389"/>
      <c r="R201" s="389"/>
      <c r="S201" s="389"/>
      <c r="V201" s="387">
        <f>IF(F201="x",1,0)</f>
        <v>0</v>
      </c>
      <c r="W201" s="387">
        <f>IF(G201="x",1,0)</f>
        <v>0</v>
      </c>
      <c r="X201" s="387">
        <f>IF(H201="x",1,0)</f>
        <v>0</v>
      </c>
      <c r="Y201" s="387">
        <f>IF(ISBLANK(H201), 0,1)</f>
        <v>0</v>
      </c>
      <c r="Z201" s="389"/>
      <c r="AA201" s="389"/>
      <c r="AB201" s="389"/>
      <c r="AC201" s="389"/>
    </row>
    <row r="202" spans="1:33" ht="71.400000000000006">
      <c r="A202" s="449" t="s">
        <v>681</v>
      </c>
      <c r="B202" s="473" t="s">
        <v>648</v>
      </c>
      <c r="C202" s="109" t="s">
        <v>682</v>
      </c>
      <c r="D202" s="512" t="s">
        <v>338</v>
      </c>
      <c r="E202" s="513" t="s">
        <v>339</v>
      </c>
      <c r="F202" s="649"/>
      <c r="G202" s="650"/>
      <c r="H202" s="650"/>
      <c r="I202" s="650"/>
      <c r="J202" s="673"/>
      <c r="K202" s="1"/>
      <c r="N202" s="389"/>
      <c r="O202" s="389"/>
      <c r="P202" s="389"/>
      <c r="Q202" s="389"/>
      <c r="R202" s="389"/>
      <c r="S202" s="389"/>
      <c r="V202" s="389"/>
      <c r="W202" s="389"/>
      <c r="X202" s="389"/>
      <c r="Y202" s="389"/>
      <c r="Z202" s="389"/>
      <c r="AA202" s="389"/>
      <c r="AB202" s="389"/>
      <c r="AC202" s="389"/>
      <c r="AD202" s="387">
        <f>IF(F202="x",1,0)</f>
        <v>0</v>
      </c>
      <c r="AE202" s="387">
        <f>IF(G202="x",1,0)</f>
        <v>0</v>
      </c>
      <c r="AF202" s="387">
        <f>IF(H202="x",1,0)</f>
        <v>0</v>
      </c>
      <c r="AG202" s="387">
        <f>IF(ISBLANK(I202), 0,1)</f>
        <v>0</v>
      </c>
    </row>
    <row r="203" spans="1:33">
      <c r="A203" s="426"/>
      <c r="B203" s="472"/>
      <c r="C203" s="66" t="s">
        <v>683</v>
      </c>
      <c r="D203" s="510"/>
      <c r="E203" s="426"/>
      <c r="F203" s="645"/>
      <c r="G203" s="604"/>
      <c r="H203" s="604"/>
      <c r="I203" s="604"/>
      <c r="J203" s="671"/>
      <c r="K203" s="1"/>
      <c r="N203" s="389"/>
      <c r="O203" s="389"/>
      <c r="P203" s="389"/>
      <c r="Q203" s="389"/>
      <c r="R203" s="389"/>
      <c r="S203" s="389"/>
      <c r="V203" s="389"/>
      <c r="W203" s="389"/>
      <c r="X203" s="389"/>
      <c r="Y203" s="389"/>
      <c r="Z203" s="389"/>
      <c r="AA203" s="389"/>
      <c r="AB203" s="389"/>
      <c r="AC203" s="389"/>
    </row>
    <row r="204" spans="1:33" ht="214.2">
      <c r="A204" s="448" t="s">
        <v>684</v>
      </c>
      <c r="B204" s="473" t="s">
        <v>648</v>
      </c>
      <c r="C204" s="108" t="s">
        <v>685</v>
      </c>
      <c r="D204" s="449" t="s">
        <v>325</v>
      </c>
      <c r="E204" s="448">
        <v>1</v>
      </c>
      <c r="F204" s="647"/>
      <c r="G204" s="648"/>
      <c r="H204" s="648"/>
      <c r="I204" s="648"/>
      <c r="J204" s="672"/>
      <c r="K204" s="1"/>
      <c r="N204" s="387">
        <f>IF(G204="x",1,0)</f>
        <v>0</v>
      </c>
      <c r="O204" s="387">
        <f>IF(ISBLANK(I204), 0,1)</f>
        <v>0</v>
      </c>
      <c r="P204" s="387"/>
      <c r="Q204" s="389"/>
      <c r="R204" s="389"/>
      <c r="S204" s="389"/>
      <c r="V204" s="387">
        <f>IF(F204="x",1,0)</f>
        <v>0</v>
      </c>
      <c r="W204" s="387">
        <f>IF(G204="x",1,0)</f>
        <v>0</v>
      </c>
      <c r="X204" s="387">
        <f>IF(H204="x",1,0)</f>
        <v>0</v>
      </c>
      <c r="Y204" s="387">
        <f>IF(ISBLANK(H204), 0,1)</f>
        <v>0</v>
      </c>
      <c r="Z204" s="389"/>
      <c r="AA204" s="389"/>
      <c r="AB204" s="389"/>
      <c r="AC204" s="389"/>
    </row>
    <row r="205" spans="1:33" ht="153">
      <c r="A205" s="450" t="s">
        <v>686</v>
      </c>
      <c r="B205" s="475" t="s">
        <v>648</v>
      </c>
      <c r="C205" s="109" t="s">
        <v>687</v>
      </c>
      <c r="D205" s="512" t="s">
        <v>338</v>
      </c>
      <c r="E205" s="514" t="s">
        <v>339</v>
      </c>
      <c r="F205" s="647"/>
      <c r="G205" s="648"/>
      <c r="H205" s="648"/>
      <c r="I205" s="648"/>
      <c r="J205" s="672"/>
      <c r="K205" s="1"/>
      <c r="N205" s="389"/>
      <c r="O205" s="389"/>
      <c r="P205" s="389"/>
      <c r="Q205" s="389"/>
      <c r="R205" s="389"/>
      <c r="S205" s="389"/>
      <c r="V205" s="389"/>
      <c r="W205" s="389"/>
      <c r="X205" s="389"/>
      <c r="Y205" s="389"/>
      <c r="Z205" s="389"/>
      <c r="AA205" s="389"/>
      <c r="AB205" s="389"/>
      <c r="AC205" s="389"/>
      <c r="AD205" s="387">
        <f t="shared" ref="AD205:AD206" si="189">IF(F205="x",1,0)</f>
        <v>0</v>
      </c>
      <c r="AE205" s="387">
        <f t="shared" ref="AE205:AE206" si="190">IF(G205="x",1,0)</f>
        <v>0</v>
      </c>
      <c r="AF205" s="387">
        <f t="shared" ref="AF205:AF206" si="191">IF(H205="x",1,0)</f>
        <v>0</v>
      </c>
      <c r="AG205" s="387">
        <f t="shared" ref="AG205:AG206" si="192">IF(ISBLANK(I205), 0,1)</f>
        <v>0</v>
      </c>
    </row>
    <row r="206" spans="1:33" ht="193.8">
      <c r="A206" s="451"/>
      <c r="B206" s="451"/>
      <c r="C206" s="109" t="s">
        <v>688</v>
      </c>
      <c r="D206" s="512" t="s">
        <v>338</v>
      </c>
      <c r="E206" s="513" t="s">
        <v>339</v>
      </c>
      <c r="F206" s="649"/>
      <c r="G206" s="650"/>
      <c r="H206" s="650"/>
      <c r="I206" s="650"/>
      <c r="J206" s="673"/>
      <c r="K206" s="1"/>
      <c r="N206" s="389"/>
      <c r="O206" s="389"/>
      <c r="P206" s="389"/>
      <c r="Q206" s="389"/>
      <c r="R206" s="389"/>
      <c r="S206" s="389"/>
      <c r="V206" s="389"/>
      <c r="W206" s="389"/>
      <c r="X206" s="389"/>
      <c r="Y206" s="389"/>
      <c r="Z206" s="389"/>
      <c r="AA206" s="389"/>
      <c r="AB206" s="389"/>
      <c r="AC206" s="389"/>
      <c r="AD206" s="387">
        <f t="shared" si="189"/>
        <v>0</v>
      </c>
      <c r="AE206" s="387">
        <f t="shared" si="190"/>
        <v>0</v>
      </c>
      <c r="AF206" s="387">
        <f t="shared" si="191"/>
        <v>0</v>
      </c>
      <c r="AG206" s="387">
        <f t="shared" si="192"/>
        <v>0</v>
      </c>
    </row>
    <row r="207" spans="1:33">
      <c r="A207" s="426"/>
      <c r="B207" s="472"/>
      <c r="C207" s="66" t="s">
        <v>689</v>
      </c>
      <c r="D207" s="510"/>
      <c r="E207" s="426"/>
      <c r="F207" s="645"/>
      <c r="G207" s="604"/>
      <c r="H207" s="604"/>
      <c r="I207" s="604"/>
      <c r="J207" s="671"/>
      <c r="K207" s="1"/>
      <c r="N207" s="389"/>
      <c r="O207" s="389"/>
      <c r="P207" s="389"/>
      <c r="Q207" s="389"/>
      <c r="R207" s="389"/>
      <c r="S207" s="389"/>
      <c r="V207" s="389"/>
      <c r="W207" s="389"/>
      <c r="X207" s="389"/>
      <c r="Y207" s="389"/>
      <c r="Z207" s="389"/>
      <c r="AA207" s="389"/>
      <c r="AB207" s="389"/>
      <c r="AC207" s="389"/>
    </row>
    <row r="208" spans="1:33" ht="183.6">
      <c r="A208" s="448" t="s">
        <v>690</v>
      </c>
      <c r="B208" s="473" t="s">
        <v>648</v>
      </c>
      <c r="C208" s="108" t="s">
        <v>691</v>
      </c>
      <c r="D208" s="449" t="s">
        <v>325</v>
      </c>
      <c r="E208" s="448">
        <v>1</v>
      </c>
      <c r="F208" s="647"/>
      <c r="G208" s="648"/>
      <c r="H208" s="648"/>
      <c r="I208" s="648"/>
      <c r="J208" s="672"/>
      <c r="K208" s="1"/>
      <c r="N208" s="387">
        <f>IF(G208="x",1,0)</f>
        <v>0</v>
      </c>
      <c r="O208" s="387">
        <f>IF(ISBLANK(I208), 0,1)</f>
        <v>0</v>
      </c>
      <c r="P208" s="387"/>
      <c r="Q208" s="389"/>
      <c r="R208" s="389"/>
      <c r="S208" s="389"/>
      <c r="V208" s="387">
        <f>IF(F208="x",1,0)</f>
        <v>0</v>
      </c>
      <c r="W208" s="387">
        <f>IF(G208="x",1,0)</f>
        <v>0</v>
      </c>
      <c r="X208" s="387">
        <f>IF(H208="x",1,0)</f>
        <v>0</v>
      </c>
      <c r="Y208" s="387">
        <f>IF(ISBLANK(H208), 0,1)</f>
        <v>0</v>
      </c>
      <c r="Z208" s="389"/>
      <c r="AA208" s="389"/>
      <c r="AB208" s="389"/>
      <c r="AC208" s="389"/>
    </row>
    <row r="209" spans="1:33" ht="244.8">
      <c r="A209" s="449" t="s">
        <v>692</v>
      </c>
      <c r="B209" s="473" t="s">
        <v>648</v>
      </c>
      <c r="C209" s="109" t="s">
        <v>693</v>
      </c>
      <c r="D209" s="512" t="s">
        <v>338</v>
      </c>
      <c r="E209" s="513" t="s">
        <v>339</v>
      </c>
      <c r="F209" s="649"/>
      <c r="G209" s="650"/>
      <c r="H209" s="650"/>
      <c r="I209" s="650"/>
      <c r="J209" s="673"/>
      <c r="K209" s="1"/>
      <c r="N209" s="389"/>
      <c r="O209" s="389"/>
      <c r="P209" s="389"/>
      <c r="Q209" s="389"/>
      <c r="R209" s="389"/>
      <c r="S209" s="389"/>
      <c r="V209" s="389"/>
      <c r="W209" s="389"/>
      <c r="X209" s="389"/>
      <c r="Y209" s="389"/>
      <c r="Z209" s="389"/>
      <c r="AA209" s="389"/>
      <c r="AB209" s="389"/>
      <c r="AC209" s="389"/>
      <c r="AD209" s="387">
        <f>IF(F209="x",1,0)</f>
        <v>0</v>
      </c>
      <c r="AE209" s="387">
        <f>IF(G209="x",1,0)</f>
        <v>0</v>
      </c>
      <c r="AF209" s="387">
        <f>IF(H209="x",1,0)</f>
        <v>0</v>
      </c>
      <c r="AG209" s="387">
        <f>IF(ISBLANK(I209), 0,1)</f>
        <v>0</v>
      </c>
    </row>
    <row r="210" spans="1:33">
      <c r="A210" s="426"/>
      <c r="B210" s="472"/>
      <c r="C210" s="66" t="s">
        <v>694</v>
      </c>
      <c r="D210" s="510"/>
      <c r="E210" s="426"/>
      <c r="F210" s="645"/>
      <c r="G210" s="604"/>
      <c r="H210" s="604"/>
      <c r="I210" s="604"/>
      <c r="J210" s="671"/>
      <c r="K210" s="1"/>
      <c r="N210" s="389"/>
      <c r="O210" s="389"/>
      <c r="P210" s="389"/>
      <c r="Q210" s="389"/>
      <c r="R210" s="389"/>
      <c r="S210" s="389"/>
      <c r="V210" s="389"/>
      <c r="W210" s="389"/>
      <c r="X210" s="389"/>
      <c r="Y210" s="389"/>
      <c r="Z210" s="389"/>
      <c r="AA210" s="389"/>
      <c r="AB210" s="389"/>
      <c r="AC210" s="389"/>
    </row>
    <row r="211" spans="1:33" ht="163.19999999999999">
      <c r="A211" s="448" t="s">
        <v>695</v>
      </c>
      <c r="B211" s="473" t="s">
        <v>696</v>
      </c>
      <c r="C211" s="108" t="s">
        <v>697</v>
      </c>
      <c r="D211" s="449" t="s">
        <v>325</v>
      </c>
      <c r="E211" s="448">
        <v>1</v>
      </c>
      <c r="F211" s="647"/>
      <c r="G211" s="648"/>
      <c r="H211" s="648"/>
      <c r="I211" s="648"/>
      <c r="J211" s="672"/>
      <c r="K211" s="1"/>
      <c r="N211" s="387">
        <f>IF(G211="x",1,0)</f>
        <v>0</v>
      </c>
      <c r="O211" s="387">
        <f>IF(ISBLANK(I211), 0,1)</f>
        <v>0</v>
      </c>
      <c r="P211" s="387"/>
      <c r="Q211" s="389"/>
      <c r="R211" s="389"/>
      <c r="S211" s="389"/>
      <c r="V211" s="387">
        <f>IF(F211="x",1,0)</f>
        <v>0</v>
      </c>
      <c r="W211" s="387">
        <f>IF(G211="x",1,0)</f>
        <v>0</v>
      </c>
      <c r="X211" s="387">
        <f>IF(H211="x",1,0)</f>
        <v>0</v>
      </c>
      <c r="Y211" s="387">
        <f>IF(ISBLANK(H211), 0,1)</f>
        <v>0</v>
      </c>
      <c r="Z211" s="389"/>
      <c r="AA211" s="389"/>
      <c r="AB211" s="389"/>
      <c r="AC211" s="389"/>
    </row>
    <row r="212" spans="1:33" ht="102">
      <c r="A212" s="449" t="s">
        <v>698</v>
      </c>
      <c r="B212" s="473" t="s">
        <v>696</v>
      </c>
      <c r="C212" s="109" t="s">
        <v>699</v>
      </c>
      <c r="D212" s="512" t="s">
        <v>338</v>
      </c>
      <c r="E212" s="513" t="s">
        <v>339</v>
      </c>
      <c r="F212" s="649"/>
      <c r="G212" s="650"/>
      <c r="H212" s="650"/>
      <c r="I212" s="650"/>
      <c r="J212" s="673"/>
      <c r="K212" s="1"/>
      <c r="N212" s="389"/>
      <c r="O212" s="389"/>
      <c r="P212" s="389"/>
      <c r="Q212" s="389"/>
      <c r="R212" s="389"/>
      <c r="S212" s="389"/>
      <c r="V212" s="389"/>
      <c r="W212" s="389"/>
      <c r="X212" s="389"/>
      <c r="Y212" s="389"/>
      <c r="Z212" s="389"/>
      <c r="AA212" s="389"/>
      <c r="AB212" s="389"/>
      <c r="AC212" s="389"/>
      <c r="AD212" s="387">
        <f>IF(F212="x",1,0)</f>
        <v>0</v>
      </c>
      <c r="AE212" s="387">
        <f>IF(G212="x",1,0)</f>
        <v>0</v>
      </c>
      <c r="AF212" s="387">
        <f>IF(H212="x",1,0)</f>
        <v>0</v>
      </c>
      <c r="AG212" s="387">
        <f>IF(ISBLANK(I212), 0,1)</f>
        <v>0</v>
      </c>
    </row>
    <row r="213" spans="1:33">
      <c r="A213" s="426"/>
      <c r="B213" s="472"/>
      <c r="C213" s="66" t="s">
        <v>700</v>
      </c>
      <c r="D213" s="510"/>
      <c r="E213" s="426"/>
      <c r="F213" s="645"/>
      <c r="G213" s="604"/>
      <c r="H213" s="604"/>
      <c r="I213" s="604"/>
      <c r="J213" s="671"/>
      <c r="K213" s="1"/>
      <c r="N213" s="389"/>
      <c r="O213" s="389"/>
      <c r="P213" s="389"/>
      <c r="Q213" s="389"/>
      <c r="R213" s="389"/>
      <c r="S213" s="389"/>
      <c r="V213" s="389"/>
      <c r="W213" s="389"/>
      <c r="X213" s="389"/>
      <c r="Y213" s="389"/>
      <c r="Z213" s="389"/>
      <c r="AA213" s="389"/>
      <c r="AB213" s="389"/>
      <c r="AC213" s="389"/>
    </row>
    <row r="214" spans="1:33" ht="204">
      <c r="A214" s="448" t="s">
        <v>701</v>
      </c>
      <c r="B214" s="473" t="s">
        <v>696</v>
      </c>
      <c r="C214" s="108" t="s">
        <v>702</v>
      </c>
      <c r="D214" s="449" t="s">
        <v>325</v>
      </c>
      <c r="E214" s="448">
        <v>1</v>
      </c>
      <c r="F214" s="647"/>
      <c r="G214" s="648"/>
      <c r="H214" s="648"/>
      <c r="I214" s="648"/>
      <c r="J214" s="672"/>
      <c r="K214" s="1"/>
      <c r="N214" s="387">
        <f>IF(G214="x",1,0)</f>
        <v>0</v>
      </c>
      <c r="O214" s="387">
        <f>IF(ISBLANK(I214), 0,1)</f>
        <v>0</v>
      </c>
      <c r="P214" s="387"/>
      <c r="Q214" s="389"/>
      <c r="R214" s="389"/>
      <c r="S214" s="389"/>
      <c r="V214" s="387">
        <f>IF(F214="x",1,0)</f>
        <v>0</v>
      </c>
      <c r="W214" s="387">
        <f>IF(G214="x",1,0)</f>
        <v>0</v>
      </c>
      <c r="X214" s="387">
        <f>IF(H214="x",1,0)</f>
        <v>0</v>
      </c>
      <c r="Y214" s="387">
        <f>IF(ISBLANK(H214), 0,1)</f>
        <v>0</v>
      </c>
      <c r="Z214" s="389"/>
      <c r="AA214" s="389"/>
      <c r="AB214" s="389"/>
      <c r="AC214" s="389"/>
    </row>
    <row r="215" spans="1:33" ht="71.400000000000006">
      <c r="A215" s="449" t="s">
        <v>703</v>
      </c>
      <c r="B215" s="473" t="s">
        <v>696</v>
      </c>
      <c r="C215" s="109" t="s">
        <v>704</v>
      </c>
      <c r="D215" s="512" t="s">
        <v>338</v>
      </c>
      <c r="E215" s="513" t="s">
        <v>339</v>
      </c>
      <c r="F215" s="649" t="s">
        <v>918</v>
      </c>
      <c r="G215" s="650"/>
      <c r="H215" s="650"/>
      <c r="I215" s="650"/>
      <c r="J215" s="673"/>
      <c r="K215" s="1"/>
      <c r="N215" s="389"/>
      <c r="O215" s="389"/>
      <c r="P215" s="389"/>
      <c r="Q215" s="389"/>
      <c r="R215" s="389"/>
      <c r="S215" s="389"/>
      <c r="V215" s="389"/>
      <c r="W215" s="389"/>
      <c r="X215" s="389"/>
      <c r="Y215" s="389"/>
      <c r="Z215" s="389"/>
      <c r="AA215" s="389"/>
      <c r="AB215" s="389"/>
      <c r="AC215" s="389"/>
      <c r="AD215" s="387">
        <f>IF(F215="x",1,0)</f>
        <v>1</v>
      </c>
      <c r="AE215" s="387">
        <f>IF(G215="x",1,0)</f>
        <v>0</v>
      </c>
      <c r="AF215" s="387">
        <f>IF(H215="x",1,0)</f>
        <v>0</v>
      </c>
      <c r="AG215" s="387">
        <f>IF(ISBLANK(I215), 0,1)</f>
        <v>0</v>
      </c>
    </row>
    <row r="216" spans="1:33">
      <c r="A216" s="426"/>
      <c r="B216" s="472"/>
      <c r="C216" s="66" t="s">
        <v>705</v>
      </c>
      <c r="D216" s="510"/>
      <c r="E216" s="426"/>
      <c r="F216" s="645"/>
      <c r="G216" s="604"/>
      <c r="H216" s="604"/>
      <c r="I216" s="604"/>
      <c r="J216" s="671"/>
      <c r="K216" s="1"/>
      <c r="N216" s="389"/>
      <c r="O216" s="389"/>
      <c r="P216" s="389"/>
      <c r="Q216" s="389"/>
      <c r="R216" s="389"/>
      <c r="S216" s="389"/>
      <c r="V216" s="389"/>
      <c r="W216" s="389"/>
      <c r="X216" s="389"/>
      <c r="Y216" s="389"/>
      <c r="Z216" s="389"/>
      <c r="AA216" s="389"/>
      <c r="AB216" s="389"/>
      <c r="AC216" s="389"/>
    </row>
    <row r="217" spans="1:33" ht="244.8">
      <c r="A217" s="448" t="s">
        <v>706</v>
      </c>
      <c r="B217" s="473" t="s">
        <v>707</v>
      </c>
      <c r="C217" s="108" t="s">
        <v>708</v>
      </c>
      <c r="D217" s="449" t="s">
        <v>325</v>
      </c>
      <c r="E217" s="448">
        <v>1</v>
      </c>
      <c r="F217" s="647"/>
      <c r="G217" s="648"/>
      <c r="H217" s="648"/>
      <c r="I217" s="648"/>
      <c r="J217" s="672"/>
      <c r="K217" s="1"/>
      <c r="N217" s="387">
        <f t="shared" ref="N217:N220" si="193">IF(G217="x",1,0)</f>
        <v>0</v>
      </c>
      <c r="O217" s="387">
        <f t="shared" ref="O217:O220" si="194">IF(ISBLANK(I217), 0,1)</f>
        <v>0</v>
      </c>
      <c r="P217" s="388">
        <f t="shared" ref="P217:P219" si="195">IF(G217="x",1,0)</f>
        <v>0</v>
      </c>
      <c r="Q217" s="388">
        <f t="shared" ref="Q217:Q219" si="196">IF(ISBLANK(I217), 0,1)</f>
        <v>0</v>
      </c>
      <c r="V217" s="387">
        <f t="shared" ref="V217:V220" si="197">IF(F217="x",1,0)</f>
        <v>0</v>
      </c>
      <c r="W217" s="387">
        <f t="shared" ref="W217:W220" si="198">IF(G217="x",1,0)</f>
        <v>0</v>
      </c>
      <c r="X217" s="387">
        <f t="shared" ref="X217:X220" si="199">IF(H217="x",1,0)</f>
        <v>0</v>
      </c>
      <c r="Y217" s="387">
        <f t="shared" ref="Y217:Y220" si="200">IF(ISBLANK(H217), 0,1)</f>
        <v>0</v>
      </c>
      <c r="Z217" s="389"/>
      <c r="AA217" s="389"/>
      <c r="AB217" s="389"/>
      <c r="AC217" s="389"/>
    </row>
    <row r="218" spans="1:33" ht="81.599999999999994">
      <c r="A218" s="448" t="s">
        <v>709</v>
      </c>
      <c r="B218" s="473" t="s">
        <v>707</v>
      </c>
      <c r="C218" s="108" t="s">
        <v>710</v>
      </c>
      <c r="D218" s="449" t="s">
        <v>325</v>
      </c>
      <c r="E218" s="448">
        <v>1</v>
      </c>
      <c r="F218" s="647"/>
      <c r="G218" s="648"/>
      <c r="H218" s="648"/>
      <c r="I218" s="648"/>
      <c r="J218" s="672"/>
      <c r="K218" s="1"/>
      <c r="N218" s="387">
        <f t="shared" si="193"/>
        <v>0</v>
      </c>
      <c r="O218" s="387">
        <f t="shared" si="194"/>
        <v>0</v>
      </c>
      <c r="P218" s="388">
        <f t="shared" si="195"/>
        <v>0</v>
      </c>
      <c r="Q218" s="388">
        <f t="shared" si="196"/>
        <v>0</v>
      </c>
      <c r="V218" s="387">
        <f t="shared" si="197"/>
        <v>0</v>
      </c>
      <c r="W218" s="387">
        <f t="shared" si="198"/>
        <v>0</v>
      </c>
      <c r="X218" s="387">
        <f t="shared" si="199"/>
        <v>0</v>
      </c>
      <c r="Y218" s="387">
        <f t="shared" si="200"/>
        <v>0</v>
      </c>
      <c r="Z218" s="389"/>
      <c r="AA218" s="389"/>
      <c r="AB218" s="389"/>
      <c r="AC218" s="389"/>
    </row>
    <row r="219" spans="1:33" ht="40.799999999999997">
      <c r="A219" s="448" t="s">
        <v>711</v>
      </c>
      <c r="B219" s="473" t="s">
        <v>707</v>
      </c>
      <c r="C219" s="108" t="s">
        <v>712</v>
      </c>
      <c r="D219" s="449" t="s">
        <v>325</v>
      </c>
      <c r="E219" s="448">
        <v>1</v>
      </c>
      <c r="F219" s="647"/>
      <c r="G219" s="648"/>
      <c r="H219" s="648"/>
      <c r="I219" s="648"/>
      <c r="J219" s="672"/>
      <c r="K219" s="1"/>
      <c r="N219" s="387">
        <f t="shared" si="193"/>
        <v>0</v>
      </c>
      <c r="O219" s="387">
        <f t="shared" si="194"/>
        <v>0</v>
      </c>
      <c r="P219" s="388">
        <f t="shared" si="195"/>
        <v>0</v>
      </c>
      <c r="Q219" s="388">
        <f t="shared" si="196"/>
        <v>0</v>
      </c>
      <c r="V219" s="387">
        <f t="shared" si="197"/>
        <v>0</v>
      </c>
      <c r="W219" s="387">
        <f t="shared" si="198"/>
        <v>0</v>
      </c>
      <c r="X219" s="387">
        <f t="shared" si="199"/>
        <v>0</v>
      </c>
      <c r="Y219" s="387">
        <f t="shared" si="200"/>
        <v>0</v>
      </c>
      <c r="Z219" s="389"/>
      <c r="AA219" s="389"/>
      <c r="AB219" s="389"/>
      <c r="AC219" s="389"/>
    </row>
    <row r="220" spans="1:33" ht="112.2">
      <c r="A220" s="449" t="s">
        <v>713</v>
      </c>
      <c r="B220" s="476" t="s">
        <v>714</v>
      </c>
      <c r="C220" s="109" t="s">
        <v>715</v>
      </c>
      <c r="D220" s="449" t="s">
        <v>325</v>
      </c>
      <c r="E220" s="449">
        <v>1</v>
      </c>
      <c r="F220" s="649"/>
      <c r="G220" s="650"/>
      <c r="H220" s="650"/>
      <c r="I220" s="650"/>
      <c r="J220" s="673"/>
      <c r="K220" s="1"/>
      <c r="L220" s="63"/>
      <c r="M220" s="63"/>
      <c r="N220" s="387">
        <f t="shared" si="193"/>
        <v>0</v>
      </c>
      <c r="O220" s="387">
        <f t="shared" si="194"/>
        <v>0</v>
      </c>
      <c r="P220" s="387"/>
      <c r="Q220" s="389"/>
      <c r="R220" s="389"/>
      <c r="S220" s="389"/>
      <c r="T220" s="1"/>
      <c r="U220" s="1"/>
      <c r="V220" s="387">
        <f t="shared" si="197"/>
        <v>0</v>
      </c>
      <c r="W220" s="387">
        <f t="shared" si="198"/>
        <v>0</v>
      </c>
      <c r="X220" s="387">
        <f t="shared" si="199"/>
        <v>0</v>
      </c>
      <c r="Y220" s="387">
        <f t="shared" si="200"/>
        <v>0</v>
      </c>
      <c r="Z220" s="1"/>
      <c r="AA220" s="1"/>
      <c r="AB220" s="389"/>
      <c r="AC220" s="389"/>
    </row>
    <row r="221" spans="1:33">
      <c r="A221" s="428"/>
      <c r="B221" s="429"/>
      <c r="C221" s="83" t="s">
        <v>716</v>
      </c>
      <c r="D221" s="484"/>
      <c r="E221" s="484"/>
      <c r="F221" s="611"/>
      <c r="G221" s="4"/>
      <c r="H221" s="4"/>
      <c r="I221" s="4"/>
      <c r="J221" s="657"/>
      <c r="K221" s="1"/>
      <c r="N221" s="389"/>
      <c r="O221" s="389"/>
      <c r="P221" s="389"/>
      <c r="Q221" s="389"/>
      <c r="R221" s="389"/>
      <c r="S221" s="389"/>
      <c r="V221" s="389"/>
      <c r="W221" s="389"/>
      <c r="X221" s="389"/>
      <c r="Y221" s="389"/>
      <c r="Z221" s="389"/>
      <c r="AA221" s="389"/>
      <c r="AB221" s="389"/>
      <c r="AC221" s="389"/>
    </row>
    <row r="222" spans="1:33">
      <c r="A222" s="428"/>
      <c r="B222" s="434"/>
      <c r="C222" s="92" t="s">
        <v>717</v>
      </c>
      <c r="D222" s="487"/>
      <c r="E222" s="487"/>
      <c r="F222" s="621"/>
      <c r="G222" s="595"/>
      <c r="H222" s="32"/>
      <c r="I222" s="573"/>
      <c r="J222" s="663"/>
      <c r="K222" s="1"/>
      <c r="N222" s="389"/>
      <c r="O222" s="389"/>
      <c r="P222" s="389"/>
      <c r="Q222" s="389"/>
      <c r="R222" s="389"/>
      <c r="S222" s="389"/>
      <c r="V222" s="389"/>
      <c r="W222" s="389"/>
      <c r="X222" s="389"/>
      <c r="Y222" s="389"/>
      <c r="Z222" s="389"/>
      <c r="AA222" s="389"/>
      <c r="AB222" s="389"/>
      <c r="AC222" s="389"/>
    </row>
    <row r="223" spans="1:33" ht="18">
      <c r="A223" s="421" t="s">
        <v>718</v>
      </c>
      <c r="B223" s="455" t="s">
        <v>336</v>
      </c>
      <c r="C223" s="110" t="s">
        <v>719</v>
      </c>
      <c r="D223" s="421" t="s">
        <v>325</v>
      </c>
      <c r="E223" s="421">
        <v>1</v>
      </c>
      <c r="F223" s="597"/>
      <c r="G223" s="597"/>
      <c r="H223" s="596"/>
      <c r="I223" s="600"/>
      <c r="J223" s="664"/>
      <c r="K223" s="1">
        <v>0</v>
      </c>
      <c r="N223" s="387">
        <f t="shared" ref="N223:N227" si="201">IF(G223="x",1,0)</f>
        <v>0</v>
      </c>
      <c r="O223" s="387">
        <f t="shared" ref="O223:O227" si="202">IF(ISBLANK(I223), 0,1)</f>
        <v>0</v>
      </c>
      <c r="P223" s="388">
        <f t="shared" ref="P223:P225" si="203">IF(G223="x",1,0)</f>
        <v>0</v>
      </c>
      <c r="Q223" s="388">
        <f t="shared" ref="Q223:Q225" si="204">IF(ISBLANK(I223), 0,1)</f>
        <v>0</v>
      </c>
      <c r="V223" s="387">
        <f t="shared" ref="V223:V228" si="205">IF(F223="x",1,0)</f>
        <v>0</v>
      </c>
      <c r="W223" s="387">
        <f t="shared" ref="W223:W228" si="206">IF(G223="x",1,0)</f>
        <v>0</v>
      </c>
      <c r="X223" s="387">
        <f t="shared" ref="X223:X228" si="207">IF(H223="x",1,0)</f>
        <v>0</v>
      </c>
      <c r="Y223" s="387">
        <f t="shared" ref="Y223:Y228" si="208">IF(ISBLANK(H223), 0,1)</f>
        <v>0</v>
      </c>
      <c r="Z223" s="389"/>
      <c r="AA223" s="389"/>
      <c r="AB223" s="389"/>
      <c r="AC223" s="389"/>
    </row>
    <row r="224" spans="1:33" ht="20.399999999999999">
      <c r="A224" s="421" t="s">
        <v>720</v>
      </c>
      <c r="B224" s="455" t="s">
        <v>336</v>
      </c>
      <c r="C224" s="86" t="s">
        <v>721</v>
      </c>
      <c r="D224" s="421" t="s">
        <v>325</v>
      </c>
      <c r="E224" s="421">
        <v>1</v>
      </c>
      <c r="F224" s="597"/>
      <c r="G224" s="597"/>
      <c r="H224" s="597"/>
      <c r="I224" s="601"/>
      <c r="J224" s="664"/>
      <c r="K224" s="1">
        <v>0</v>
      </c>
      <c r="N224" s="387">
        <f t="shared" si="201"/>
        <v>0</v>
      </c>
      <c r="O224" s="387">
        <f t="shared" si="202"/>
        <v>0</v>
      </c>
      <c r="P224" s="388">
        <f t="shared" si="203"/>
        <v>0</v>
      </c>
      <c r="Q224" s="388">
        <f t="shared" si="204"/>
        <v>0</v>
      </c>
      <c r="V224" s="387">
        <f t="shared" si="205"/>
        <v>0</v>
      </c>
      <c r="W224" s="387">
        <f t="shared" si="206"/>
        <v>0</v>
      </c>
      <c r="X224" s="387">
        <f t="shared" si="207"/>
        <v>0</v>
      </c>
      <c r="Y224" s="387">
        <f t="shared" si="208"/>
        <v>0</v>
      </c>
      <c r="Z224" s="389"/>
      <c r="AA224" s="389"/>
      <c r="AB224" s="389"/>
      <c r="AC224" s="389"/>
    </row>
    <row r="225" spans="1:49" ht="18">
      <c r="A225" s="421" t="s">
        <v>722</v>
      </c>
      <c r="B225" s="456" t="s">
        <v>336</v>
      </c>
      <c r="C225" s="111" t="s">
        <v>723</v>
      </c>
      <c r="D225" s="421" t="s">
        <v>325</v>
      </c>
      <c r="E225" s="421">
        <v>1</v>
      </c>
      <c r="F225" s="597"/>
      <c r="G225" s="597"/>
      <c r="H225" s="597"/>
      <c r="I225" s="601"/>
      <c r="J225" s="664"/>
      <c r="K225" s="1">
        <v>0</v>
      </c>
      <c r="N225" s="387">
        <f t="shared" si="201"/>
        <v>0</v>
      </c>
      <c r="O225" s="387">
        <f t="shared" si="202"/>
        <v>0</v>
      </c>
      <c r="P225" s="388">
        <f t="shared" si="203"/>
        <v>0</v>
      </c>
      <c r="Q225" s="388">
        <f t="shared" si="204"/>
        <v>0</v>
      </c>
      <c r="V225" s="387">
        <f t="shared" si="205"/>
        <v>0</v>
      </c>
      <c r="W225" s="387">
        <f t="shared" si="206"/>
        <v>0</v>
      </c>
      <c r="X225" s="387">
        <f t="shared" si="207"/>
        <v>0</v>
      </c>
      <c r="Y225" s="387">
        <f t="shared" si="208"/>
        <v>0</v>
      </c>
      <c r="Z225" s="389"/>
      <c r="AA225" s="389"/>
      <c r="AB225" s="389"/>
      <c r="AC225" s="389"/>
    </row>
    <row r="226" spans="1:49">
      <c r="A226" s="421" t="s">
        <v>724</v>
      </c>
      <c r="B226" s="455" t="s">
        <v>70</v>
      </c>
      <c r="C226" s="86" t="s">
        <v>725</v>
      </c>
      <c r="D226" s="421" t="s">
        <v>325</v>
      </c>
      <c r="E226" s="421">
        <v>1</v>
      </c>
      <c r="F226" s="597"/>
      <c r="G226" s="597"/>
      <c r="H226" s="597"/>
      <c r="I226" s="601"/>
      <c r="J226" s="664"/>
      <c r="K226" s="1">
        <v>0</v>
      </c>
      <c r="N226" s="387">
        <f t="shared" si="201"/>
        <v>0</v>
      </c>
      <c r="O226" s="387">
        <f t="shared" si="202"/>
        <v>0</v>
      </c>
      <c r="P226" s="387"/>
      <c r="Q226" s="389"/>
      <c r="R226" s="389"/>
      <c r="S226" s="389"/>
      <c r="V226" s="387">
        <f t="shared" si="205"/>
        <v>0</v>
      </c>
      <c r="W226" s="387">
        <f t="shared" si="206"/>
        <v>0</v>
      </c>
      <c r="X226" s="387">
        <f t="shared" si="207"/>
        <v>0</v>
      </c>
      <c r="Y226" s="387">
        <f t="shared" si="208"/>
        <v>0</v>
      </c>
      <c r="Z226" s="389"/>
      <c r="AA226" s="389"/>
      <c r="AB226" s="389"/>
      <c r="AC226" s="389"/>
    </row>
    <row r="227" spans="1:49" ht="18">
      <c r="A227" s="421" t="s">
        <v>726</v>
      </c>
      <c r="B227" s="456" t="s">
        <v>336</v>
      </c>
      <c r="C227" s="86" t="s">
        <v>727</v>
      </c>
      <c r="D227" s="421" t="s">
        <v>325</v>
      </c>
      <c r="E227" s="421">
        <v>1</v>
      </c>
      <c r="F227" s="597"/>
      <c r="G227" s="597"/>
      <c r="H227" s="597"/>
      <c r="I227" s="597"/>
      <c r="J227" s="73"/>
      <c r="K227" s="1"/>
      <c r="N227" s="387">
        <f t="shared" si="201"/>
        <v>0</v>
      </c>
      <c r="O227" s="387">
        <f t="shared" si="202"/>
        <v>0</v>
      </c>
      <c r="P227" s="388">
        <f>IF(G227="x",1,0)</f>
        <v>0</v>
      </c>
      <c r="Q227" s="388">
        <f>IF(ISBLANK(I227), 0,1)</f>
        <v>0</v>
      </c>
      <c r="V227" s="387">
        <f t="shared" si="205"/>
        <v>0</v>
      </c>
      <c r="W227" s="387">
        <f t="shared" si="206"/>
        <v>0</v>
      </c>
      <c r="X227" s="387">
        <f t="shared" si="207"/>
        <v>0</v>
      </c>
      <c r="Y227" s="387">
        <f t="shared" si="208"/>
        <v>0</v>
      </c>
      <c r="Z227" s="389"/>
      <c r="AA227" s="389"/>
      <c r="AB227" s="389"/>
      <c r="AC227" s="389"/>
    </row>
    <row r="228" spans="1:49" ht="30.6">
      <c r="A228" s="427" t="s">
        <v>728</v>
      </c>
      <c r="B228" s="458" t="s">
        <v>204</v>
      </c>
      <c r="C228" s="91" t="s">
        <v>729</v>
      </c>
      <c r="D228" s="437"/>
      <c r="E228" s="515" t="s">
        <v>547</v>
      </c>
      <c r="F228" s="597"/>
      <c r="G228" s="597"/>
      <c r="H228" s="597"/>
      <c r="I228" s="597"/>
      <c r="J228" s="73"/>
      <c r="K228" s="1"/>
      <c r="N228" s="389"/>
      <c r="O228" s="389"/>
      <c r="P228" s="389"/>
      <c r="Q228" s="389"/>
      <c r="R228" s="389"/>
      <c r="S228" s="389"/>
      <c r="V228" s="387">
        <f t="shared" si="205"/>
        <v>0</v>
      </c>
      <c r="W228" s="387">
        <f t="shared" si="206"/>
        <v>0</v>
      </c>
      <c r="X228" s="387">
        <f t="shared" si="207"/>
        <v>0</v>
      </c>
      <c r="Y228" s="387">
        <f t="shared" si="208"/>
        <v>0</v>
      </c>
      <c r="Z228" s="389"/>
      <c r="AA228" s="389"/>
      <c r="AB228" s="389"/>
      <c r="AC228" s="389"/>
      <c r="AH228" s="387">
        <f>IF(F228="x",1,0)</f>
        <v>0</v>
      </c>
      <c r="AI228" s="387">
        <f>IF(G228="x",1,0)</f>
        <v>0</v>
      </c>
      <c r="AJ228" s="387">
        <f>IF(H228="x",1,0)</f>
        <v>0</v>
      </c>
      <c r="AK228" s="387">
        <f>IF(ISBLANK(I228), 0,1)</f>
        <v>0</v>
      </c>
      <c r="AT228" s="387">
        <f>IF(F228="x",1,0)</f>
        <v>0</v>
      </c>
      <c r="AU228" s="387">
        <f>IF(G228="x",1,0)</f>
        <v>0</v>
      </c>
      <c r="AV228" s="387">
        <f>IF(H228="x",1,0)</f>
        <v>0</v>
      </c>
      <c r="AW228" s="387">
        <f>IF(ISBLANK(I228), 0,1)</f>
        <v>0</v>
      </c>
    </row>
    <row r="229" spans="1:49">
      <c r="A229" s="428"/>
      <c r="B229" s="435"/>
      <c r="C229" s="90" t="s">
        <v>730</v>
      </c>
      <c r="D229" s="488"/>
      <c r="E229" s="488"/>
      <c r="F229" s="603"/>
      <c r="G229" s="603"/>
      <c r="H229" s="603"/>
      <c r="I229" s="603"/>
      <c r="J229" s="665"/>
      <c r="K229" s="1"/>
      <c r="N229" s="389"/>
      <c r="O229" s="389"/>
      <c r="P229" s="389"/>
      <c r="Q229" s="389"/>
      <c r="R229" s="389"/>
      <c r="S229" s="389"/>
      <c r="V229" s="389"/>
      <c r="W229" s="389"/>
      <c r="X229" s="389"/>
      <c r="Y229" s="389"/>
      <c r="Z229" s="389"/>
      <c r="AA229" s="389"/>
      <c r="AB229" s="389"/>
      <c r="AC229" s="389"/>
    </row>
    <row r="230" spans="1:49" ht="102">
      <c r="A230" s="421" t="s">
        <v>731</v>
      </c>
      <c r="B230" s="455" t="s">
        <v>336</v>
      </c>
      <c r="C230" s="67" t="s">
        <v>732</v>
      </c>
      <c r="D230" s="421" t="s">
        <v>325</v>
      </c>
      <c r="E230" s="421">
        <v>1</v>
      </c>
      <c r="F230" s="597"/>
      <c r="G230" s="597"/>
      <c r="H230" s="597"/>
      <c r="I230" s="601"/>
      <c r="J230" s="664"/>
      <c r="K230" s="1">
        <v>0</v>
      </c>
      <c r="N230" s="387">
        <f t="shared" ref="N230:N231" si="209">IF(G230="x",1,0)</f>
        <v>0</v>
      </c>
      <c r="O230" s="387">
        <f t="shared" ref="O230:O232" si="210">IF(ISBLANK(I230), 0,1)</f>
        <v>0</v>
      </c>
      <c r="P230" s="388">
        <f t="shared" ref="P230:P232" si="211">IF(G230="x",1,0)</f>
        <v>0</v>
      </c>
      <c r="Q230" s="388">
        <f t="shared" ref="Q230:Q232" si="212">IF(ISBLANK(I230), 0,1)</f>
        <v>0</v>
      </c>
      <c r="V230" s="387">
        <f t="shared" ref="V230:V234" si="213">IF(F230="x",1,0)</f>
        <v>0</v>
      </c>
      <c r="W230" s="387">
        <f t="shared" ref="W230:W234" si="214">IF(G230="x",1,0)</f>
        <v>0</v>
      </c>
      <c r="X230" s="387">
        <f t="shared" ref="X230:X234" si="215">IF(H230="x",1,0)</f>
        <v>0</v>
      </c>
      <c r="Y230" s="387">
        <f t="shared" ref="Y230:Y234" si="216">IF(ISBLANK(H230), 0,1)</f>
        <v>0</v>
      </c>
      <c r="Z230" s="389"/>
      <c r="AA230" s="389"/>
      <c r="AB230" s="389"/>
      <c r="AC230" s="389"/>
    </row>
    <row r="231" spans="1:49" ht="81.599999999999994">
      <c r="A231" s="421" t="s">
        <v>733</v>
      </c>
      <c r="B231" s="456" t="s">
        <v>336</v>
      </c>
      <c r="C231" s="68" t="s">
        <v>734</v>
      </c>
      <c r="D231" s="421" t="s">
        <v>325</v>
      </c>
      <c r="E231" s="421">
        <v>1</v>
      </c>
      <c r="F231" s="597"/>
      <c r="G231" s="597"/>
      <c r="H231" s="597"/>
      <c r="I231" s="601"/>
      <c r="J231" s="664"/>
      <c r="K231" s="1">
        <v>0</v>
      </c>
      <c r="N231" s="387">
        <f t="shared" si="209"/>
        <v>0</v>
      </c>
      <c r="O231" s="387">
        <f t="shared" si="210"/>
        <v>0</v>
      </c>
      <c r="P231" s="388">
        <f t="shared" si="211"/>
        <v>0</v>
      </c>
      <c r="Q231" s="388">
        <f t="shared" si="212"/>
        <v>0</v>
      </c>
      <c r="V231" s="387">
        <f t="shared" si="213"/>
        <v>0</v>
      </c>
      <c r="W231" s="387">
        <f t="shared" si="214"/>
        <v>0</v>
      </c>
      <c r="X231" s="387">
        <f t="shared" si="215"/>
        <v>0</v>
      </c>
      <c r="Y231" s="387">
        <f t="shared" si="216"/>
        <v>0</v>
      </c>
      <c r="Z231" s="389"/>
      <c r="AA231" s="389"/>
      <c r="AB231" s="389"/>
      <c r="AC231" s="389"/>
    </row>
    <row r="232" spans="1:49" ht="40.799999999999997">
      <c r="A232" s="443" t="s">
        <v>735</v>
      </c>
      <c r="B232" s="458" t="s">
        <v>374</v>
      </c>
      <c r="C232" s="112" t="s">
        <v>736</v>
      </c>
      <c r="D232" s="443" t="s">
        <v>325</v>
      </c>
      <c r="E232" s="443">
        <v>1</v>
      </c>
      <c r="F232" s="597"/>
      <c r="G232" s="597"/>
      <c r="H232" s="597"/>
      <c r="I232" s="597"/>
      <c r="J232" s="73"/>
      <c r="K232" s="1"/>
      <c r="O232" s="387">
        <f t="shared" si="210"/>
        <v>0</v>
      </c>
      <c r="P232" s="388">
        <f t="shared" si="211"/>
        <v>0</v>
      </c>
      <c r="Q232" s="388">
        <f t="shared" si="212"/>
        <v>0</v>
      </c>
      <c r="V232" s="387">
        <f t="shared" si="213"/>
        <v>0</v>
      </c>
      <c r="W232" s="387">
        <f t="shared" si="214"/>
        <v>0</v>
      </c>
      <c r="X232" s="387">
        <f t="shared" si="215"/>
        <v>0</v>
      </c>
      <c r="Y232" s="387">
        <f t="shared" si="216"/>
        <v>0</v>
      </c>
      <c r="Z232" s="389"/>
      <c r="AA232" s="389"/>
      <c r="AB232" s="389"/>
      <c r="AC232" s="389"/>
    </row>
    <row r="233" spans="1:49">
      <c r="A233" s="443" t="s">
        <v>737</v>
      </c>
      <c r="B233" s="458" t="s">
        <v>204</v>
      </c>
      <c r="C233" s="112" t="s">
        <v>738</v>
      </c>
      <c r="D233" s="443"/>
      <c r="E233" s="516" t="s">
        <v>547</v>
      </c>
      <c r="F233" s="651"/>
      <c r="G233" s="597"/>
      <c r="H233" s="597"/>
      <c r="I233" s="597"/>
      <c r="J233" s="73"/>
      <c r="K233" s="1"/>
      <c r="N233" s="389"/>
      <c r="O233" s="389"/>
      <c r="P233" s="389"/>
      <c r="Q233" s="389"/>
      <c r="R233" s="389"/>
      <c r="S233" s="389"/>
      <c r="V233" s="387">
        <f t="shared" si="213"/>
        <v>0</v>
      </c>
      <c r="W233" s="387">
        <f t="shared" si="214"/>
        <v>0</v>
      </c>
      <c r="X233" s="387">
        <f t="shared" si="215"/>
        <v>0</v>
      </c>
      <c r="Y233" s="387">
        <f t="shared" si="216"/>
        <v>0</v>
      </c>
      <c r="Z233" s="389"/>
      <c r="AA233" s="389"/>
      <c r="AB233" s="389"/>
      <c r="AC233" s="389"/>
      <c r="AH233" s="387">
        <f t="shared" ref="AH233:AH234" si="217">IF(F233="x",1,0)</f>
        <v>0</v>
      </c>
      <c r="AI233" s="387">
        <f t="shared" ref="AI233:AI234" si="218">IF(G233="x",1,0)</f>
        <v>0</v>
      </c>
      <c r="AJ233" s="387">
        <f t="shared" ref="AJ233:AJ234" si="219">IF(H233="x",1,0)</f>
        <v>0</v>
      </c>
      <c r="AK233" s="387">
        <f t="shared" ref="AK233:AK234" si="220">IF(ISBLANK(I233), 0,1)</f>
        <v>0</v>
      </c>
      <c r="AT233" s="387">
        <f t="shared" ref="AT233:AT234" si="221">IF(F233="x",1,0)</f>
        <v>0</v>
      </c>
      <c r="AU233" s="387">
        <f t="shared" ref="AU233:AU234" si="222">IF(G233="x",1,0)</f>
        <v>0</v>
      </c>
      <c r="AV233" s="387">
        <f t="shared" ref="AV233:AV234" si="223">IF(H233="x",1,0)</f>
        <v>0</v>
      </c>
      <c r="AW233" s="387">
        <f t="shared" ref="AW233:AW234" si="224">IF(ISBLANK(I233), 0,1)</f>
        <v>0</v>
      </c>
    </row>
    <row r="234" spans="1:49" ht="81.599999999999994">
      <c r="A234" s="443" t="s">
        <v>739</v>
      </c>
      <c r="B234" s="458" t="s">
        <v>204</v>
      </c>
      <c r="C234" s="112" t="s">
        <v>740</v>
      </c>
      <c r="D234" s="443"/>
      <c r="E234" s="516" t="s">
        <v>547</v>
      </c>
      <c r="F234" s="651"/>
      <c r="G234" s="597"/>
      <c r="H234" s="597"/>
      <c r="I234" s="597"/>
      <c r="J234" s="73"/>
      <c r="K234" s="1"/>
      <c r="N234" s="389"/>
      <c r="O234" s="389"/>
      <c r="P234" s="389"/>
      <c r="Q234" s="389"/>
      <c r="R234" s="389"/>
      <c r="S234" s="389"/>
      <c r="V234" s="387">
        <f t="shared" si="213"/>
        <v>0</v>
      </c>
      <c r="W234" s="387">
        <f t="shared" si="214"/>
        <v>0</v>
      </c>
      <c r="X234" s="387">
        <f t="shared" si="215"/>
        <v>0</v>
      </c>
      <c r="Y234" s="387">
        <f t="shared" si="216"/>
        <v>0</v>
      </c>
      <c r="Z234" s="389"/>
      <c r="AA234" s="389"/>
      <c r="AB234" s="389"/>
      <c r="AC234" s="389"/>
      <c r="AH234" s="387">
        <f t="shared" si="217"/>
        <v>0</v>
      </c>
      <c r="AI234" s="387">
        <f t="shared" si="218"/>
        <v>0</v>
      </c>
      <c r="AJ234" s="387">
        <f t="shared" si="219"/>
        <v>0</v>
      </c>
      <c r="AK234" s="387">
        <f t="shared" si="220"/>
        <v>0</v>
      </c>
      <c r="AT234" s="387">
        <f t="shared" si="221"/>
        <v>0</v>
      </c>
      <c r="AU234" s="387">
        <f t="shared" si="222"/>
        <v>0</v>
      </c>
      <c r="AV234" s="387">
        <f t="shared" si="223"/>
        <v>0</v>
      </c>
      <c r="AW234" s="387">
        <f t="shared" si="224"/>
        <v>0</v>
      </c>
    </row>
    <row r="235" spans="1:49">
      <c r="A235" s="428"/>
      <c r="B235" s="434"/>
      <c r="C235" s="113" t="s">
        <v>741</v>
      </c>
      <c r="D235" s="487"/>
      <c r="E235" s="487"/>
      <c r="F235" s="595"/>
      <c r="G235" s="595"/>
      <c r="H235" s="595"/>
      <c r="I235" s="595"/>
      <c r="J235" s="663"/>
      <c r="K235" s="1"/>
      <c r="N235" s="389"/>
      <c r="O235" s="389"/>
      <c r="P235" s="389"/>
      <c r="Q235" s="389"/>
      <c r="R235" s="389"/>
      <c r="S235" s="389"/>
      <c r="V235" s="389"/>
      <c r="W235" s="389"/>
      <c r="X235" s="389"/>
      <c r="Y235" s="389"/>
      <c r="Z235" s="389"/>
      <c r="AA235" s="389"/>
      <c r="AB235" s="389"/>
      <c r="AC235" s="389"/>
    </row>
    <row r="236" spans="1:49" ht="204">
      <c r="A236" s="421" t="s">
        <v>742</v>
      </c>
      <c r="B236" s="456" t="s">
        <v>743</v>
      </c>
      <c r="C236" s="114" t="s">
        <v>744</v>
      </c>
      <c r="D236" s="486" t="s">
        <v>325</v>
      </c>
      <c r="E236" s="486" t="s">
        <v>330</v>
      </c>
      <c r="F236" s="597"/>
      <c r="G236" s="597"/>
      <c r="H236" s="597"/>
      <c r="I236" s="601"/>
      <c r="J236" s="664"/>
      <c r="K236" s="1">
        <v>0</v>
      </c>
      <c r="N236" s="387">
        <f t="shared" ref="N236:N238" si="225">IF(G236="x",1,0)</f>
        <v>0</v>
      </c>
      <c r="O236" s="387">
        <f t="shared" ref="O236:O238" si="226">IF(ISBLANK(I236), 0,1)</f>
        <v>0</v>
      </c>
      <c r="P236" s="387"/>
      <c r="Q236" s="389"/>
      <c r="R236" s="389"/>
      <c r="S236" s="389"/>
      <c r="V236" s="387">
        <f t="shared" ref="V236:V238" si="227">IF(F236="x",1,0)</f>
        <v>0</v>
      </c>
      <c r="W236" s="387">
        <f t="shared" ref="W236:W238" si="228">IF(G236="x",1,0)</f>
        <v>0</v>
      </c>
      <c r="X236" s="387">
        <f t="shared" ref="X236:X238" si="229">IF(H236="x",1,0)</f>
        <v>0</v>
      </c>
      <c r="Y236" s="387">
        <f t="shared" ref="Y236:Y238" si="230">IF(ISBLANK(H236), 0,1)</f>
        <v>0</v>
      </c>
      <c r="Z236" s="389"/>
      <c r="AA236" s="389"/>
      <c r="AB236" s="389"/>
      <c r="AC236" s="389"/>
    </row>
    <row r="237" spans="1:49" ht="91.8">
      <c r="A237" s="421" t="s">
        <v>745</v>
      </c>
      <c r="B237" s="455" t="s">
        <v>70</v>
      </c>
      <c r="C237" s="114" t="s">
        <v>746</v>
      </c>
      <c r="D237" s="486" t="s">
        <v>325</v>
      </c>
      <c r="E237" s="486" t="s">
        <v>330</v>
      </c>
      <c r="F237" s="597"/>
      <c r="G237" s="597"/>
      <c r="H237" s="597"/>
      <c r="I237" s="601"/>
      <c r="J237" s="664"/>
      <c r="K237" s="1"/>
      <c r="N237" s="387">
        <f t="shared" si="225"/>
        <v>0</v>
      </c>
      <c r="O237" s="387">
        <f t="shared" si="226"/>
        <v>0</v>
      </c>
      <c r="P237" s="387"/>
      <c r="Q237" s="389"/>
      <c r="R237" s="389"/>
      <c r="S237" s="389"/>
      <c r="V237" s="387">
        <f t="shared" si="227"/>
        <v>0</v>
      </c>
      <c r="W237" s="387">
        <f t="shared" si="228"/>
        <v>0</v>
      </c>
      <c r="X237" s="387">
        <f t="shared" si="229"/>
        <v>0</v>
      </c>
      <c r="Y237" s="387">
        <f t="shared" si="230"/>
        <v>0</v>
      </c>
      <c r="Z237" s="389"/>
      <c r="AA237" s="389"/>
      <c r="AB237" s="389"/>
      <c r="AC237" s="389"/>
    </row>
    <row r="238" spans="1:49" ht="51">
      <c r="A238" s="421" t="s">
        <v>747</v>
      </c>
      <c r="B238" s="455" t="s">
        <v>70</v>
      </c>
      <c r="C238" s="114" t="s">
        <v>748</v>
      </c>
      <c r="D238" s="486" t="s">
        <v>325</v>
      </c>
      <c r="E238" s="486" t="s">
        <v>330</v>
      </c>
      <c r="F238" s="597"/>
      <c r="G238" s="597"/>
      <c r="H238" s="597"/>
      <c r="I238" s="601"/>
      <c r="J238" s="664"/>
      <c r="K238" s="1"/>
      <c r="N238" s="387">
        <f t="shared" si="225"/>
        <v>0</v>
      </c>
      <c r="O238" s="387">
        <f t="shared" si="226"/>
        <v>0</v>
      </c>
      <c r="P238" s="387"/>
      <c r="Q238" s="389"/>
      <c r="R238" s="389"/>
      <c r="S238" s="389"/>
      <c r="V238" s="387">
        <f t="shared" si="227"/>
        <v>0</v>
      </c>
      <c r="W238" s="387">
        <f t="shared" si="228"/>
        <v>0</v>
      </c>
      <c r="X238" s="387">
        <f t="shared" si="229"/>
        <v>0</v>
      </c>
      <c r="Y238" s="387">
        <f t="shared" si="230"/>
        <v>0</v>
      </c>
      <c r="Z238" s="389"/>
      <c r="AA238" s="389"/>
      <c r="AB238" s="389"/>
      <c r="AC238" s="389"/>
    </row>
    <row r="239" spans="1:49" ht="41.4">
      <c r="A239" s="421" t="s">
        <v>749</v>
      </c>
      <c r="B239" s="455" t="s">
        <v>336</v>
      </c>
      <c r="C239" s="115" t="s">
        <v>750</v>
      </c>
      <c r="D239" s="421" t="s">
        <v>382</v>
      </c>
      <c r="E239" s="421">
        <v>2</v>
      </c>
      <c r="F239" s="597"/>
      <c r="G239" s="597"/>
      <c r="H239" s="597"/>
      <c r="I239" s="601"/>
      <c r="J239" s="664"/>
      <c r="K239" s="1">
        <v>0</v>
      </c>
      <c r="N239" s="389"/>
      <c r="O239" s="389"/>
      <c r="P239" s="389"/>
      <c r="Q239" s="389"/>
      <c r="R239" s="389">
        <f>IF(G239="x",1,0)</f>
        <v>0</v>
      </c>
      <c r="S239" s="389">
        <f>IF(ISBLANK(I239),0,1)</f>
        <v>0</v>
      </c>
      <c r="T239" s="1">
        <f>IF(G239="x",1,0)</f>
        <v>0</v>
      </c>
      <c r="U239" s="1">
        <f>IF(ISBLANK(I239),0,1)</f>
        <v>0</v>
      </c>
      <c r="V239" s="1"/>
      <c r="Z239" s="390">
        <f>IF(F239="x",1,0)</f>
        <v>0</v>
      </c>
      <c r="AA239" s="390">
        <f>IF(G239="x",1,0)</f>
        <v>0</v>
      </c>
      <c r="AB239" s="390">
        <f>IF(H239="x",1,0)</f>
        <v>0</v>
      </c>
      <c r="AC239" s="390">
        <f>IF(ISBLANK(I239), 0,1)</f>
        <v>0</v>
      </c>
    </row>
    <row r="240" spans="1:49" ht="36">
      <c r="A240" s="427" t="s">
        <v>751</v>
      </c>
      <c r="B240" s="458" t="s">
        <v>494</v>
      </c>
      <c r="C240" s="87" t="s">
        <v>752</v>
      </c>
      <c r="D240" s="427"/>
      <c r="E240" s="427">
        <v>3</v>
      </c>
      <c r="F240" s="597" t="s">
        <v>918</v>
      </c>
      <c r="G240" s="597"/>
      <c r="H240" s="597"/>
      <c r="I240" s="597"/>
      <c r="J240" s="73"/>
      <c r="K240" s="1"/>
      <c r="N240" s="389"/>
      <c r="O240" s="389"/>
      <c r="P240" s="389"/>
      <c r="Q240" s="389"/>
      <c r="R240" s="389"/>
      <c r="S240" s="389"/>
      <c r="V240" s="389"/>
      <c r="W240" s="389"/>
      <c r="X240" s="389"/>
      <c r="Y240" s="389"/>
      <c r="Z240" s="389"/>
      <c r="AA240" s="389"/>
      <c r="AB240" s="389"/>
      <c r="AC240" s="389"/>
      <c r="AD240" s="387">
        <f t="shared" ref="AD240:AD242" si="231">IF(F240="x",1,0)</f>
        <v>1</v>
      </c>
      <c r="AE240" s="387">
        <f t="shared" ref="AE240:AE242" si="232">IF(G240="x",1,0)</f>
        <v>0</v>
      </c>
      <c r="AF240" s="387">
        <f t="shared" ref="AF240:AF242" si="233">IF(H240="x",1,0)</f>
        <v>0</v>
      </c>
      <c r="AG240" s="387">
        <f t="shared" ref="AG240:AG242" si="234">IF(ISBLANK(I240), 0,1)</f>
        <v>0</v>
      </c>
    </row>
    <row r="241" spans="1:64" ht="36">
      <c r="A241" s="427" t="s">
        <v>753</v>
      </c>
      <c r="B241" s="458" t="s">
        <v>494</v>
      </c>
      <c r="C241" s="87" t="s">
        <v>754</v>
      </c>
      <c r="D241" s="427"/>
      <c r="E241" s="427">
        <v>3</v>
      </c>
      <c r="F241" s="597"/>
      <c r="G241" s="597"/>
      <c r="H241" s="597"/>
      <c r="I241" s="597"/>
      <c r="J241" s="73"/>
      <c r="K241" s="1"/>
      <c r="N241" s="389"/>
      <c r="O241" s="389"/>
      <c r="P241" s="389"/>
      <c r="Q241" s="389"/>
      <c r="R241" s="389"/>
      <c r="S241" s="389"/>
      <c r="V241" s="389"/>
      <c r="W241" s="389"/>
      <c r="X241" s="389"/>
      <c r="Y241" s="389"/>
      <c r="Z241" s="389"/>
      <c r="AA241" s="389"/>
      <c r="AB241" s="389"/>
      <c r="AC241" s="389"/>
      <c r="AD241" s="387">
        <f t="shared" si="231"/>
        <v>0</v>
      </c>
      <c r="AE241" s="387">
        <f t="shared" si="232"/>
        <v>0</v>
      </c>
      <c r="AF241" s="387">
        <f t="shared" si="233"/>
        <v>0</v>
      </c>
      <c r="AG241" s="387">
        <f t="shared" si="234"/>
        <v>0</v>
      </c>
    </row>
    <row r="242" spans="1:64" ht="36">
      <c r="A242" s="427" t="s">
        <v>755</v>
      </c>
      <c r="B242" s="458" t="s">
        <v>494</v>
      </c>
      <c r="C242" s="87" t="s">
        <v>756</v>
      </c>
      <c r="D242" s="427"/>
      <c r="E242" s="427">
        <v>3</v>
      </c>
      <c r="F242" s="597"/>
      <c r="G242" s="597"/>
      <c r="H242" s="597"/>
      <c r="I242" s="597"/>
      <c r="J242" s="73"/>
      <c r="K242" s="1"/>
      <c r="N242" s="389"/>
      <c r="O242" s="389"/>
      <c r="P242" s="389"/>
      <c r="Q242" s="389"/>
      <c r="R242" s="389"/>
      <c r="S242" s="389"/>
      <c r="V242" s="389"/>
      <c r="W242" s="389"/>
      <c r="X242" s="389"/>
      <c r="Y242" s="389"/>
      <c r="Z242" s="389"/>
      <c r="AA242" s="389"/>
      <c r="AB242" s="389"/>
      <c r="AC242" s="389"/>
      <c r="AD242" s="387">
        <f t="shared" si="231"/>
        <v>0</v>
      </c>
      <c r="AE242" s="387">
        <f t="shared" si="232"/>
        <v>0</v>
      </c>
      <c r="AF242" s="387">
        <f t="shared" si="233"/>
        <v>0</v>
      </c>
      <c r="AG242" s="387">
        <f t="shared" si="234"/>
        <v>0</v>
      </c>
    </row>
    <row r="243" spans="1:64" ht="51">
      <c r="A243" s="427" t="s">
        <v>757</v>
      </c>
      <c r="B243" s="458" t="s">
        <v>204</v>
      </c>
      <c r="C243" s="125" t="s">
        <v>787</v>
      </c>
      <c r="D243" s="427"/>
      <c r="E243" s="439" t="s">
        <v>547</v>
      </c>
      <c r="F243" s="597" t="s">
        <v>918</v>
      </c>
      <c r="G243" s="597"/>
      <c r="H243" s="597"/>
      <c r="I243" s="597"/>
      <c r="J243" s="73"/>
      <c r="K243" s="1"/>
      <c r="N243" s="389"/>
      <c r="O243" s="389"/>
      <c r="P243" s="389"/>
      <c r="Q243" s="389"/>
      <c r="R243" s="389"/>
      <c r="S243" s="389"/>
      <c r="V243" s="387">
        <f t="shared" ref="V243:V244" si="235">IF(F243="x",1,0)</f>
        <v>1</v>
      </c>
      <c r="W243" s="387">
        <f t="shared" ref="W243:W244" si="236">IF(G243="x",1,0)</f>
        <v>0</v>
      </c>
      <c r="X243" s="387">
        <f t="shared" ref="X243:X244" si="237">IF(H243="x",1,0)</f>
        <v>0</v>
      </c>
      <c r="Y243" s="387">
        <f t="shared" ref="Y243:Y244" si="238">IF(ISBLANK(H243), 0,1)</f>
        <v>0</v>
      </c>
      <c r="Z243" s="389"/>
      <c r="AA243" s="389"/>
      <c r="AB243" s="389"/>
      <c r="AC243" s="389"/>
      <c r="AH243" s="387">
        <f t="shared" ref="AH243:AH244" si="239">IF(F243="x",1,0)</f>
        <v>1</v>
      </c>
      <c r="AI243" s="387">
        <f t="shared" ref="AI243:AI244" si="240">IF(G243="x",1,0)</f>
        <v>0</v>
      </c>
      <c r="AJ243" s="387">
        <f t="shared" ref="AJ243:AJ244" si="241">IF(H243="x",1,0)</f>
        <v>0</v>
      </c>
      <c r="AK243" s="387">
        <f t="shared" ref="AK243:AK244" si="242">IF(ISBLANK(I243), 0,1)</f>
        <v>0</v>
      </c>
      <c r="AT243" s="387">
        <f t="shared" ref="AT243:AT244" si="243">IF(F243="x",1,0)</f>
        <v>1</v>
      </c>
      <c r="AU243" s="387">
        <f t="shared" ref="AU243:AU244" si="244">IF(G243="x",1,0)</f>
        <v>0</v>
      </c>
      <c r="AV243" s="387">
        <f t="shared" ref="AV243:AV244" si="245">IF(H243="x",1,0)</f>
        <v>0</v>
      </c>
      <c r="AW243" s="387">
        <f t="shared" ref="AW243:AW244" si="246">IF(ISBLANK(I243), 0,1)</f>
        <v>0</v>
      </c>
    </row>
    <row r="244" spans="1:64" ht="30.6">
      <c r="A244" s="427" t="s">
        <v>758</v>
      </c>
      <c r="B244" s="458" t="s">
        <v>204</v>
      </c>
      <c r="C244" s="125" t="s">
        <v>788</v>
      </c>
      <c r="D244" s="427"/>
      <c r="E244" s="439" t="s">
        <v>547</v>
      </c>
      <c r="F244" s="597"/>
      <c r="G244" s="597"/>
      <c r="H244" s="597"/>
      <c r="I244" s="597"/>
      <c r="J244" s="73"/>
      <c r="K244" s="1"/>
      <c r="N244" s="389"/>
      <c r="O244" s="389"/>
      <c r="P244" s="389"/>
      <c r="Q244" s="389"/>
      <c r="R244" s="389"/>
      <c r="S244" s="389"/>
      <c r="V244" s="387">
        <f t="shared" si="235"/>
        <v>0</v>
      </c>
      <c r="W244" s="387">
        <f t="shared" si="236"/>
        <v>0</v>
      </c>
      <c r="X244" s="387">
        <f t="shared" si="237"/>
        <v>0</v>
      </c>
      <c r="Y244" s="387">
        <f t="shared" si="238"/>
        <v>0</v>
      </c>
      <c r="Z244" s="389"/>
      <c r="AA244" s="389"/>
      <c r="AB244" s="389"/>
      <c r="AC244" s="389"/>
      <c r="AH244" s="387">
        <f t="shared" si="239"/>
        <v>0</v>
      </c>
      <c r="AI244" s="387">
        <f t="shared" si="240"/>
        <v>0</v>
      </c>
      <c r="AJ244" s="387">
        <f t="shared" si="241"/>
        <v>0</v>
      </c>
      <c r="AK244" s="387">
        <f t="shared" si="242"/>
        <v>0</v>
      </c>
      <c r="AT244" s="387">
        <f t="shared" si="243"/>
        <v>0</v>
      </c>
      <c r="AU244" s="387">
        <f t="shared" si="244"/>
        <v>0</v>
      </c>
      <c r="AV244" s="387">
        <f t="shared" si="245"/>
        <v>0</v>
      </c>
      <c r="AW244" s="387">
        <f t="shared" si="246"/>
        <v>0</v>
      </c>
    </row>
    <row r="245" spans="1:64">
      <c r="A245" s="435"/>
      <c r="B245" s="435"/>
      <c r="C245" s="116" t="s">
        <v>759</v>
      </c>
      <c r="D245" s="488"/>
      <c r="E245" s="488"/>
      <c r="F245" s="592"/>
      <c r="G245" s="592"/>
      <c r="H245" s="592"/>
      <c r="I245" s="592"/>
      <c r="J245" s="670"/>
      <c r="K245" s="1"/>
      <c r="N245" s="389"/>
      <c r="O245" s="389"/>
      <c r="P245" s="389"/>
      <c r="Q245" s="389"/>
      <c r="R245" s="389"/>
      <c r="S245" s="389"/>
      <c r="V245" s="389"/>
      <c r="W245" s="389"/>
      <c r="X245" s="389"/>
      <c r="Y245" s="389"/>
      <c r="Z245" s="389"/>
      <c r="AA245" s="389"/>
      <c r="AB245" s="389"/>
      <c r="AC245" s="389"/>
    </row>
    <row r="246" spans="1:64" ht="20.399999999999999">
      <c r="A246" s="421" t="s">
        <v>760</v>
      </c>
      <c r="B246" s="456" t="s">
        <v>336</v>
      </c>
      <c r="C246" s="85" t="s">
        <v>761</v>
      </c>
      <c r="D246" s="421" t="s">
        <v>325</v>
      </c>
      <c r="E246" s="517">
        <v>1</v>
      </c>
      <c r="F246" s="630"/>
      <c r="G246" s="630" t="s">
        <v>918</v>
      </c>
      <c r="H246" s="630"/>
      <c r="I246" s="630"/>
      <c r="J246" s="587"/>
      <c r="K246" s="1"/>
      <c r="N246" s="387">
        <f>IF(G246="x",1,0)</f>
        <v>1</v>
      </c>
      <c r="O246" s="387">
        <f>IF(ISBLANK(I246), 0,1)</f>
        <v>0</v>
      </c>
      <c r="P246" s="388">
        <f>IF(G246="x",1,0)</f>
        <v>1</v>
      </c>
      <c r="Q246" s="388">
        <f>IF(ISBLANK(I246), 0,1)</f>
        <v>0</v>
      </c>
      <c r="V246" s="387">
        <f>IF(F246="x",1,0)</f>
        <v>0</v>
      </c>
      <c r="W246" s="387">
        <f>IF(G246="x",1,0)</f>
        <v>1</v>
      </c>
      <c r="X246" s="387">
        <f>IF(H246="x",1,0)</f>
        <v>0</v>
      </c>
      <c r="Y246" s="387">
        <f>IF(ISBLANK(H246), 0,1)</f>
        <v>0</v>
      </c>
      <c r="Z246" s="389"/>
      <c r="AA246" s="389"/>
      <c r="AB246" s="389"/>
      <c r="AC246" s="389"/>
    </row>
    <row r="247" spans="1:64" ht="40.799999999999997">
      <c r="A247" s="421" t="s">
        <v>762</v>
      </c>
      <c r="B247" s="456" t="s">
        <v>73</v>
      </c>
      <c r="C247" s="85" t="s">
        <v>763</v>
      </c>
      <c r="D247" s="421" t="s">
        <v>382</v>
      </c>
      <c r="E247" s="421">
        <v>2</v>
      </c>
      <c r="F247" s="596"/>
      <c r="G247" s="596" t="s">
        <v>918</v>
      </c>
      <c r="H247" s="596"/>
      <c r="I247" s="596"/>
      <c r="J247" s="674"/>
      <c r="K247" s="1"/>
      <c r="N247" s="389"/>
      <c r="O247" s="389"/>
      <c r="P247" s="389"/>
      <c r="Q247" s="389"/>
      <c r="R247" s="389"/>
      <c r="S247" s="389"/>
      <c r="T247" s="1">
        <f>IF(G247="x",1,0)</f>
        <v>1</v>
      </c>
      <c r="U247" s="1">
        <f>IF(ISBLANK(I247),0,1)</f>
        <v>0</v>
      </c>
      <c r="V247" s="1"/>
      <c r="W247" s="389"/>
      <c r="X247" s="389"/>
      <c r="Y247" s="389"/>
      <c r="Z247" s="390">
        <f>IF(F247="x",1,0)</f>
        <v>0</v>
      </c>
      <c r="AA247" s="390">
        <f>IF(G247="x",1,0)</f>
        <v>1</v>
      </c>
      <c r="AB247" s="390">
        <f>IF(H247="x",1,0)</f>
        <v>0</v>
      </c>
      <c r="AC247" s="390">
        <f>IF(ISBLANK(I247), 0,1)</f>
        <v>0</v>
      </c>
    </row>
    <row r="248" spans="1:64">
      <c r="A248" s="429"/>
      <c r="B248" s="477"/>
      <c r="C248" s="65" t="s">
        <v>764</v>
      </c>
      <c r="D248" s="429"/>
      <c r="E248" s="429"/>
      <c r="F248" s="4"/>
      <c r="G248" s="4"/>
      <c r="H248" s="4"/>
      <c r="I248" s="4"/>
      <c r="J248" s="663"/>
      <c r="K248" s="1"/>
      <c r="N248" s="389"/>
      <c r="O248" s="389"/>
      <c r="P248" s="389"/>
      <c r="Q248" s="389"/>
      <c r="R248" s="389"/>
      <c r="S248" s="389"/>
      <c r="V248" s="389"/>
      <c r="W248" s="389"/>
      <c r="X248" s="389"/>
      <c r="Y248" s="389"/>
      <c r="Z248" s="389"/>
      <c r="AA248" s="389"/>
      <c r="AB248" s="389"/>
      <c r="AC248" s="389"/>
    </row>
    <row r="249" spans="1:64">
      <c r="A249" s="428"/>
      <c r="B249" s="434"/>
      <c r="C249" s="92" t="s">
        <v>765</v>
      </c>
      <c r="D249" s="488"/>
      <c r="E249" s="488"/>
      <c r="F249" s="603"/>
      <c r="G249" s="603"/>
      <c r="H249" s="601"/>
      <c r="I249" s="601"/>
      <c r="J249" s="664"/>
      <c r="K249" s="1"/>
      <c r="N249" s="389"/>
      <c r="O249" s="389"/>
      <c r="P249" s="389"/>
      <c r="Q249" s="389"/>
      <c r="R249" s="389"/>
      <c r="S249" s="389"/>
      <c r="V249" s="389"/>
      <c r="W249" s="389"/>
      <c r="X249" s="389"/>
      <c r="Y249" s="389"/>
      <c r="Z249" s="389"/>
      <c r="AA249" s="389"/>
      <c r="AB249" s="389"/>
      <c r="AC249" s="389"/>
    </row>
    <row r="250" spans="1:64" ht="18">
      <c r="A250" s="421" t="s">
        <v>766</v>
      </c>
      <c r="B250" s="478" t="s">
        <v>336</v>
      </c>
      <c r="C250" s="117" t="s">
        <v>767</v>
      </c>
      <c r="D250" s="421" t="s">
        <v>325</v>
      </c>
      <c r="E250" s="421">
        <v>1</v>
      </c>
      <c r="F250" s="597"/>
      <c r="G250" s="597" t="s">
        <v>918</v>
      </c>
      <c r="H250" s="597"/>
      <c r="I250" s="601" t="s">
        <v>918</v>
      </c>
      <c r="J250" s="664"/>
      <c r="K250" s="1">
        <v>0</v>
      </c>
      <c r="N250" s="387">
        <f>IF(G250="x",1,0)</f>
        <v>1</v>
      </c>
      <c r="O250" s="387">
        <f>IF(ISBLANK(I250), 0,1)</f>
        <v>1</v>
      </c>
      <c r="P250" s="388">
        <f>IF(G250="x",1,0)</f>
        <v>1</v>
      </c>
      <c r="Q250" s="388">
        <f>IF(ISBLANK(I250), 0,1)</f>
        <v>1</v>
      </c>
      <c r="V250" s="387">
        <f>IF(F250="x",1,0)</f>
        <v>0</v>
      </c>
      <c r="W250" s="387">
        <f>IF(G250="x",1,0)</f>
        <v>1</v>
      </c>
      <c r="X250" s="387">
        <f>IF(H250="x",1,0)</f>
        <v>0</v>
      </c>
      <c r="Y250" s="387">
        <f>IF(ISBLANK(H250), 0,1)</f>
        <v>0</v>
      </c>
      <c r="Z250" s="389"/>
      <c r="AA250" s="389"/>
      <c r="AB250" s="389"/>
      <c r="AC250" s="389"/>
    </row>
    <row r="251" spans="1:64">
      <c r="A251" s="429"/>
      <c r="B251" s="429"/>
      <c r="C251" s="14"/>
      <c r="D251" s="429"/>
      <c r="E251" s="429"/>
      <c r="F251" s="611"/>
      <c r="G251" s="4"/>
      <c r="H251" s="4"/>
      <c r="I251" s="4"/>
      <c r="J251" s="657"/>
      <c r="K251" s="1"/>
      <c r="BF251" s="173"/>
      <c r="BG251" s="173"/>
      <c r="BH251" s="173"/>
      <c r="BI251" s="173"/>
      <c r="BJ251" s="173"/>
      <c r="BK251" s="173"/>
      <c r="BL251" s="173"/>
    </row>
    <row r="252" spans="1:64" s="401" customFormat="1">
      <c r="A252" s="452"/>
      <c r="B252" s="452"/>
      <c r="C252" s="399" t="s">
        <v>768</v>
      </c>
      <c r="D252" s="452"/>
      <c r="E252" s="452"/>
      <c r="F252" s="652" t="s">
        <v>769</v>
      </c>
      <c r="G252" s="652" t="s">
        <v>769</v>
      </c>
      <c r="H252" s="652" t="s">
        <v>769</v>
      </c>
      <c r="I252" s="653"/>
      <c r="J252" s="675"/>
      <c r="K252" s="400"/>
      <c r="N252" s="402">
        <f>SUM(N5:N251)</f>
        <v>3</v>
      </c>
      <c r="O252" s="402">
        <f t="shared" ref="O252:BE252" si="247">SUM(O5:O251)</f>
        <v>1</v>
      </c>
      <c r="P252" s="402">
        <f t="shared" si="247"/>
        <v>3</v>
      </c>
      <c r="Q252" s="402">
        <f t="shared" si="247"/>
        <v>1</v>
      </c>
      <c r="R252" s="402">
        <f t="shared" si="247"/>
        <v>0</v>
      </c>
      <c r="S252" s="402">
        <f t="shared" si="247"/>
        <v>0</v>
      </c>
      <c r="T252" s="402">
        <f t="shared" si="247"/>
        <v>1</v>
      </c>
      <c r="U252" s="402">
        <f t="shared" si="247"/>
        <v>0</v>
      </c>
      <c r="V252" s="402">
        <f t="shared" si="247"/>
        <v>3</v>
      </c>
      <c r="W252" s="402">
        <f t="shared" si="247"/>
        <v>4</v>
      </c>
      <c r="X252" s="402">
        <f t="shared" si="247"/>
        <v>0</v>
      </c>
      <c r="Y252" s="402">
        <f t="shared" si="247"/>
        <v>0</v>
      </c>
      <c r="Z252" s="402">
        <f t="shared" si="247"/>
        <v>1</v>
      </c>
      <c r="AA252" s="402">
        <f t="shared" si="247"/>
        <v>3</v>
      </c>
      <c r="AB252" s="402">
        <f t="shared" si="247"/>
        <v>0</v>
      </c>
      <c r="AC252" s="402">
        <f t="shared" si="247"/>
        <v>0</v>
      </c>
      <c r="AD252" s="402">
        <f t="shared" si="247"/>
        <v>4</v>
      </c>
      <c r="AE252" s="402">
        <f t="shared" si="247"/>
        <v>1</v>
      </c>
      <c r="AF252" s="402">
        <f t="shared" si="247"/>
        <v>0</v>
      </c>
      <c r="AG252" s="402">
        <f t="shared" si="247"/>
        <v>0</v>
      </c>
      <c r="AH252" s="402">
        <f t="shared" si="247"/>
        <v>2</v>
      </c>
      <c r="AI252" s="402">
        <f t="shared" si="247"/>
        <v>0</v>
      </c>
      <c r="AJ252" s="402">
        <f t="shared" si="247"/>
        <v>0</v>
      </c>
      <c r="AK252" s="402">
        <f t="shared" si="247"/>
        <v>0</v>
      </c>
      <c r="AL252" s="402">
        <f t="shared" si="247"/>
        <v>1</v>
      </c>
      <c r="AM252" s="402">
        <f t="shared" si="247"/>
        <v>1</v>
      </c>
      <c r="AN252" s="402">
        <f t="shared" si="247"/>
        <v>0</v>
      </c>
      <c r="AO252" s="402">
        <f t="shared" si="247"/>
        <v>0</v>
      </c>
      <c r="AP252" s="402">
        <f t="shared" si="247"/>
        <v>1</v>
      </c>
      <c r="AQ252" s="402">
        <f t="shared" si="247"/>
        <v>1</v>
      </c>
      <c r="AR252" s="402">
        <f t="shared" si="247"/>
        <v>0</v>
      </c>
      <c r="AS252" s="402">
        <f t="shared" si="247"/>
        <v>0</v>
      </c>
      <c r="AT252" s="402">
        <f t="shared" si="247"/>
        <v>3</v>
      </c>
      <c r="AU252" s="402">
        <f t="shared" si="247"/>
        <v>1</v>
      </c>
      <c r="AV252" s="402">
        <f t="shared" si="247"/>
        <v>0</v>
      </c>
      <c r="AW252" s="402">
        <f t="shared" si="247"/>
        <v>0</v>
      </c>
      <c r="AX252" s="402">
        <f t="shared" si="247"/>
        <v>0</v>
      </c>
      <c r="AY252" s="402">
        <f t="shared" si="247"/>
        <v>1</v>
      </c>
      <c r="AZ252" s="402">
        <f t="shared" si="247"/>
        <v>0</v>
      </c>
      <c r="BA252" s="402">
        <f t="shared" si="247"/>
        <v>0</v>
      </c>
      <c r="BB252" s="402">
        <f t="shared" si="247"/>
        <v>0</v>
      </c>
      <c r="BC252" s="402">
        <f t="shared" si="247"/>
        <v>0</v>
      </c>
      <c r="BD252" s="402">
        <f t="shared" si="247"/>
        <v>0</v>
      </c>
      <c r="BE252" s="402">
        <f t="shared" si="247"/>
        <v>0</v>
      </c>
    </row>
    <row r="253" spans="1:64">
      <c r="A253" s="429"/>
      <c r="B253" s="429"/>
      <c r="C253" s="14"/>
      <c r="D253" s="429"/>
      <c r="E253" s="429"/>
      <c r="F253" s="611"/>
      <c r="G253" s="4"/>
      <c r="H253" s="4"/>
      <c r="I253" s="4"/>
      <c r="J253" s="657"/>
      <c r="K253" s="1"/>
    </row>
    <row r="254" spans="1:64">
      <c r="A254" s="429"/>
      <c r="B254" s="429"/>
      <c r="C254" s="14"/>
      <c r="D254" s="429"/>
      <c r="E254" s="429"/>
      <c r="F254" s="611"/>
      <c r="G254" s="4"/>
      <c r="H254" s="4"/>
      <c r="I254" s="4"/>
      <c r="J254" s="657"/>
      <c r="K254" s="1"/>
    </row>
    <row r="255" spans="1:64">
      <c r="A255" s="429"/>
      <c r="B255" s="429"/>
      <c r="C255" s="14"/>
      <c r="D255" s="429"/>
      <c r="E255" s="429"/>
      <c r="F255" s="611"/>
      <c r="G255" s="4"/>
      <c r="H255" s="4"/>
      <c r="I255" s="4"/>
      <c r="J255" s="657"/>
      <c r="K255" s="1"/>
    </row>
    <row r="256" spans="1:64">
      <c r="A256" s="429"/>
      <c r="B256" s="429"/>
      <c r="C256" s="14"/>
      <c r="D256" s="429"/>
      <c r="E256" s="429"/>
      <c r="F256" s="611"/>
      <c r="G256" s="4"/>
      <c r="H256" s="4"/>
      <c r="I256" s="4"/>
      <c r="J256" s="657"/>
      <c r="K256" s="1"/>
      <c r="L256" t="s">
        <v>1033</v>
      </c>
      <c r="N256" s="395">
        <f>N252</f>
        <v>3</v>
      </c>
      <c r="O256" s="396"/>
      <c r="P256" s="397">
        <f>P252</f>
        <v>3</v>
      </c>
      <c r="Q256" s="389"/>
      <c r="R256" s="395">
        <f t="shared" ref="R256" si="248">R252</f>
        <v>0</v>
      </c>
      <c r="S256" s="396"/>
      <c r="T256" s="397">
        <f t="shared" ref="T256" si="249">T252</f>
        <v>1</v>
      </c>
      <c r="V256" s="396">
        <f>(V252/(V252+W252))*100</f>
        <v>42.857142857142854</v>
      </c>
      <c r="W256" s="396"/>
      <c r="X256" s="396"/>
      <c r="Y256" s="396"/>
      <c r="Z256" s="396">
        <f>(Z252/(Z252+AA252))*100</f>
        <v>25</v>
      </c>
      <c r="AA256" s="398"/>
      <c r="AB256" s="398"/>
      <c r="AC256" s="398"/>
      <c r="AD256" s="396">
        <f t="shared" ref="AD256" si="250">(AD252/(AD252+AE252))*100</f>
        <v>80</v>
      </c>
      <c r="AE256" s="396"/>
      <c r="AF256" s="396"/>
      <c r="AG256" s="396"/>
      <c r="AH256" s="396">
        <f t="shared" ref="AH256" si="251">(AH252/(AH252+AI252))*100</f>
        <v>100</v>
      </c>
      <c r="AI256" s="398"/>
      <c r="AJ256" s="398"/>
      <c r="AK256" s="398"/>
      <c r="AL256" s="396">
        <f t="shared" ref="AL256" si="252">(AL252/(AL252+AM252))*100</f>
        <v>50</v>
      </c>
      <c r="AM256" s="396"/>
      <c r="AN256" s="396"/>
      <c r="AO256" s="396"/>
      <c r="AP256" s="396">
        <f t="shared" ref="AP256" si="253">(AP252/(AP252+AQ252))*100</f>
        <v>50</v>
      </c>
      <c r="AQ256" s="398"/>
      <c r="AR256" s="398"/>
      <c r="AS256" s="398"/>
      <c r="AT256" s="396">
        <f t="shared" ref="AT256" si="254">(AT252/(AT252+AU252))*100</f>
        <v>75</v>
      </c>
      <c r="AU256" s="396"/>
      <c r="AV256" s="396"/>
      <c r="AW256" s="396"/>
      <c r="AX256" s="396">
        <f t="shared" ref="AX256" si="255">(AX252/(AX252+AY252))*100</f>
        <v>0</v>
      </c>
      <c r="AY256" s="398"/>
      <c r="AZ256" s="398"/>
      <c r="BA256" s="398"/>
      <c r="BB256" s="396" t="e">
        <f t="shared" ref="BB256" si="256">(BB252/(BB252+BC252))*100</f>
        <v>#DIV/0!</v>
      </c>
      <c r="BC256" s="396"/>
      <c r="BD256" s="396"/>
      <c r="BE256" s="396"/>
    </row>
    <row r="257" spans="1:57">
      <c r="A257" s="429"/>
      <c r="B257" s="429"/>
      <c r="C257" s="14"/>
      <c r="D257" s="429"/>
      <c r="E257" s="429"/>
      <c r="F257" s="611"/>
      <c r="G257" s="4"/>
      <c r="H257" s="4"/>
      <c r="I257" s="4"/>
      <c r="J257" s="657"/>
      <c r="K257" s="1"/>
      <c r="L257" t="s">
        <v>1034</v>
      </c>
      <c r="N257" s="387">
        <f>N252-O252</f>
        <v>2</v>
      </c>
      <c r="P257" s="388">
        <f>P252-Q252</f>
        <v>2</v>
      </c>
      <c r="Q257" s="389"/>
      <c r="R257" s="387">
        <f t="shared" ref="R257" si="257">R252-S252</f>
        <v>0</v>
      </c>
      <c r="T257" s="388">
        <f t="shared" ref="T257" si="258">T252-U252</f>
        <v>1</v>
      </c>
      <c r="V257" s="387">
        <f>((V252+Y252)/(V252+W252))*100</f>
        <v>42.857142857142854</v>
      </c>
      <c r="Z257" s="387">
        <f>((Z252+AC252)/(Z252+AA252))*100</f>
        <v>25</v>
      </c>
      <c r="AD257" s="387">
        <f t="shared" ref="AD257" si="259">((AD252+AG252)/(AD252+AE252))*100</f>
        <v>80</v>
      </c>
      <c r="AH257" s="387">
        <f t="shared" ref="AH257" si="260">((AH252+AK252)/(AH252+AI252))*100</f>
        <v>100</v>
      </c>
      <c r="AI257" s="390"/>
      <c r="AJ257" s="390"/>
      <c r="AK257" s="390"/>
      <c r="AL257" s="387">
        <f t="shared" ref="AL257" si="261">((AL252+AO252)/(AL252+AM252))*100</f>
        <v>50</v>
      </c>
      <c r="AP257" s="387">
        <f t="shared" ref="AP257" si="262">((AP252+AS252)/(AP252+AQ252))*100</f>
        <v>50</v>
      </c>
      <c r="AQ257" s="390"/>
      <c r="AR257" s="390"/>
      <c r="AS257" s="390"/>
      <c r="AT257" s="387">
        <f t="shared" ref="AT257" si="263">((AT252+AW252)/(AT252+AU252))*100</f>
        <v>75</v>
      </c>
      <c r="AX257" s="387">
        <f t="shared" ref="AX257" si="264">((AX252+BA252)/(AX252+AY252))*100</f>
        <v>0</v>
      </c>
      <c r="AY257" s="390"/>
      <c r="AZ257" s="390"/>
      <c r="BA257" s="390"/>
      <c r="BB257" s="387" t="e">
        <f t="shared" ref="BB257" si="265">((BB252+BE252)/(BB252+BC252))*100</f>
        <v>#DIV/0!</v>
      </c>
    </row>
    <row r="258" spans="1:57">
      <c r="A258" s="429"/>
      <c r="B258" s="429"/>
      <c r="C258" s="14"/>
      <c r="D258" s="429"/>
      <c r="E258" s="429"/>
      <c r="F258" s="611"/>
      <c r="G258" s="4"/>
      <c r="H258" s="4"/>
      <c r="I258" s="4"/>
      <c r="J258" s="657"/>
      <c r="K258" s="1"/>
    </row>
    <row r="259" spans="1:57">
      <c r="A259" s="429"/>
      <c r="B259" s="429"/>
      <c r="C259" s="14"/>
      <c r="D259" s="429"/>
      <c r="E259" s="429"/>
      <c r="F259" s="611"/>
      <c r="G259" s="4"/>
      <c r="H259" s="4"/>
      <c r="I259" s="4"/>
      <c r="J259" s="657"/>
      <c r="K259" s="1"/>
    </row>
    <row r="260" spans="1:57">
      <c r="A260" s="429"/>
      <c r="B260" s="429"/>
      <c r="C260" s="14"/>
      <c r="D260" s="429"/>
      <c r="E260" s="429"/>
      <c r="F260" s="611"/>
      <c r="G260" s="4"/>
      <c r="H260" s="4"/>
      <c r="I260" s="4"/>
      <c r="J260" s="657"/>
      <c r="K260" s="1"/>
    </row>
    <row r="261" spans="1:57">
      <c r="A261" s="429"/>
      <c r="B261" s="429"/>
      <c r="C261" s="14"/>
      <c r="D261" s="429"/>
      <c r="E261" s="429"/>
      <c r="F261" s="611"/>
      <c r="G261" s="4"/>
      <c r="H261" s="4"/>
      <c r="I261" s="4"/>
      <c r="J261" s="657"/>
      <c r="K261" s="1"/>
    </row>
    <row r="262" spans="1:57">
      <c r="A262" s="429"/>
      <c r="B262" s="429"/>
      <c r="C262" s="14"/>
      <c r="D262" s="429"/>
      <c r="E262" s="429"/>
      <c r="F262" s="611"/>
      <c r="G262" s="4"/>
      <c r="H262" s="4"/>
      <c r="I262" s="4"/>
      <c r="J262" s="657"/>
      <c r="K262" s="1"/>
      <c r="N262" s="395" t="s">
        <v>979</v>
      </c>
      <c r="O262" s="396" t="s">
        <v>994</v>
      </c>
      <c r="P262" s="397" t="s">
        <v>998</v>
      </c>
      <c r="Q262" s="397" t="s">
        <v>999</v>
      </c>
      <c r="R262" s="396" t="s">
        <v>992</v>
      </c>
      <c r="S262" s="396" t="s">
        <v>995</v>
      </c>
      <c r="T262" s="397" t="s">
        <v>996</v>
      </c>
      <c r="U262" s="397" t="s">
        <v>997</v>
      </c>
      <c r="V262" s="396" t="s">
        <v>922</v>
      </c>
      <c r="W262" s="396" t="s">
        <v>923</v>
      </c>
      <c r="X262" s="396" t="s">
        <v>924</v>
      </c>
      <c r="Y262" s="396" t="s">
        <v>1000</v>
      </c>
      <c r="Z262" s="398" t="s">
        <v>1001</v>
      </c>
      <c r="AA262" s="398" t="s">
        <v>1002</v>
      </c>
      <c r="AB262" s="398" t="s">
        <v>1003</v>
      </c>
      <c r="AC262" s="398" t="s">
        <v>1004</v>
      </c>
      <c r="AD262" s="396" t="s">
        <v>1005</v>
      </c>
      <c r="AE262" s="396" t="s">
        <v>1006</v>
      </c>
      <c r="AF262" s="396" t="s">
        <v>1008</v>
      </c>
      <c r="AG262" s="396" t="s">
        <v>1007</v>
      </c>
      <c r="AH262" s="396" t="s">
        <v>1013</v>
      </c>
      <c r="AI262" s="396" t="s">
        <v>1014</v>
      </c>
      <c r="AJ262" s="396" t="s">
        <v>1015</v>
      </c>
      <c r="AK262" s="396" t="s">
        <v>1016</v>
      </c>
      <c r="AL262" s="396" t="s">
        <v>1021</v>
      </c>
      <c r="AM262" s="396" t="s">
        <v>1022</v>
      </c>
      <c r="AN262" s="396" t="s">
        <v>1023</v>
      </c>
      <c r="AO262" s="396" t="s">
        <v>1024</v>
      </c>
      <c r="AP262" s="396" t="s">
        <v>1009</v>
      </c>
      <c r="AQ262" s="396" t="s">
        <v>1010</v>
      </c>
      <c r="AR262" s="396" t="s">
        <v>1011</v>
      </c>
      <c r="AS262" s="396" t="s">
        <v>1012</v>
      </c>
      <c r="AT262" s="396" t="s">
        <v>1017</v>
      </c>
      <c r="AU262" s="396" t="s">
        <v>1018</v>
      </c>
      <c r="AV262" s="396" t="s">
        <v>1019</v>
      </c>
      <c r="AW262" s="396" t="s">
        <v>1020</v>
      </c>
      <c r="AX262" s="398" t="s">
        <v>1025</v>
      </c>
      <c r="AY262" s="398" t="s">
        <v>1026</v>
      </c>
      <c r="AZ262" s="398" t="s">
        <v>1027</v>
      </c>
      <c r="BA262" s="398" t="s">
        <v>1028</v>
      </c>
      <c r="BB262" s="396" t="s">
        <v>1029</v>
      </c>
      <c r="BC262" s="396" t="s">
        <v>1030</v>
      </c>
      <c r="BD262" s="396" t="s">
        <v>1031</v>
      </c>
      <c r="BE262" s="396" t="s">
        <v>1032</v>
      </c>
    </row>
    <row r="263" spans="1:57">
      <c r="A263" s="429"/>
      <c r="B263" s="429"/>
      <c r="C263" s="14"/>
      <c r="D263" s="429"/>
      <c r="E263" s="429"/>
      <c r="F263" s="611"/>
      <c r="G263" s="4"/>
      <c r="H263" s="4"/>
      <c r="I263" s="4"/>
      <c r="J263" s="657"/>
      <c r="K263" s="1"/>
    </row>
    <row r="264" spans="1:57">
      <c r="A264" s="429"/>
      <c r="B264" s="429"/>
      <c r="C264" s="14"/>
      <c r="D264" s="429"/>
      <c r="E264" s="429"/>
      <c r="F264" s="611"/>
      <c r="G264" s="4"/>
      <c r="H264" s="4"/>
      <c r="I264" s="4"/>
      <c r="J264" s="657"/>
      <c r="K264" s="1"/>
    </row>
    <row r="265" spans="1:57">
      <c r="A265" s="429"/>
      <c r="B265" s="429"/>
      <c r="C265" s="14"/>
      <c r="D265" s="429"/>
      <c r="E265" s="429"/>
      <c r="F265" s="611"/>
      <c r="G265" s="4"/>
      <c r="H265" s="4"/>
      <c r="I265" s="4"/>
      <c r="J265" s="657"/>
    </row>
    <row r="266" spans="1:57">
      <c r="A266" s="429"/>
      <c r="B266" s="429"/>
      <c r="C266" s="14"/>
      <c r="D266" s="429"/>
      <c r="E266" s="429"/>
      <c r="F266" s="611"/>
      <c r="G266" s="4"/>
      <c r="H266" s="4"/>
      <c r="I266" s="4"/>
      <c r="J266" s="657"/>
    </row>
    <row r="267" spans="1:57">
      <c r="A267" s="429"/>
      <c r="B267" s="429"/>
      <c r="C267" s="14"/>
      <c r="D267" s="429"/>
      <c r="E267" s="429"/>
      <c r="F267" s="611"/>
      <c r="G267" s="4"/>
      <c r="H267" s="4"/>
      <c r="I267" s="4"/>
      <c r="J267" s="657"/>
    </row>
    <row r="268" spans="1:57">
      <c r="A268" s="429"/>
      <c r="B268" s="429"/>
      <c r="C268" s="14"/>
      <c r="D268" s="429"/>
      <c r="E268" s="429"/>
      <c r="F268" s="611"/>
      <c r="G268" s="4"/>
      <c r="H268" s="4"/>
      <c r="I268" s="4"/>
      <c r="J268" s="657"/>
    </row>
    <row r="269" spans="1:57">
      <c r="A269" s="429"/>
      <c r="B269" s="429"/>
      <c r="C269" s="14"/>
      <c r="D269" s="429"/>
      <c r="E269" s="429"/>
      <c r="F269" s="611"/>
      <c r="G269" s="4"/>
      <c r="H269" s="4"/>
      <c r="I269" s="4"/>
      <c r="J269" s="657"/>
    </row>
    <row r="270" spans="1:57">
      <c r="A270" s="429"/>
      <c r="B270" s="429"/>
      <c r="C270" s="14"/>
      <c r="D270" s="429"/>
      <c r="E270" s="429"/>
      <c r="F270" s="611"/>
      <c r="G270" s="4"/>
      <c r="H270" s="4"/>
      <c r="I270" s="4"/>
      <c r="J270" s="657"/>
    </row>
    <row r="271" spans="1:57">
      <c r="A271" s="429"/>
      <c r="B271" s="429"/>
      <c r="C271" s="14"/>
      <c r="D271" s="429"/>
      <c r="E271" s="429"/>
      <c r="F271" s="611"/>
      <c r="G271" s="4"/>
      <c r="H271" s="4"/>
      <c r="I271" s="4"/>
      <c r="J271" s="657"/>
    </row>
    <row r="272" spans="1:57">
      <c r="A272" s="429"/>
      <c r="B272" s="429"/>
      <c r="C272" s="14"/>
      <c r="D272" s="429"/>
      <c r="E272" s="429"/>
      <c r="F272" s="611"/>
      <c r="G272" s="4"/>
      <c r="H272" s="4"/>
      <c r="I272" s="4"/>
      <c r="J272" s="657"/>
    </row>
    <row r="273" spans="1:10">
      <c r="A273" s="429"/>
      <c r="B273" s="429"/>
      <c r="C273" s="14"/>
      <c r="D273" s="429"/>
      <c r="E273" s="429"/>
      <c r="F273" s="611"/>
      <c r="G273" s="4"/>
      <c r="H273" s="4"/>
      <c r="I273" s="4"/>
      <c r="J273" s="657"/>
    </row>
    <row r="274" spans="1:10">
      <c r="A274" s="429"/>
      <c r="B274" s="429"/>
      <c r="C274" s="14"/>
      <c r="D274" s="429"/>
      <c r="E274" s="429"/>
      <c r="F274" s="611"/>
      <c r="G274" s="4"/>
      <c r="H274" s="4"/>
      <c r="I274" s="4"/>
      <c r="J274" s="657"/>
    </row>
    <row r="275" spans="1:10">
      <c r="A275" s="429"/>
      <c r="B275" s="429"/>
      <c r="C275" s="14"/>
      <c r="D275" s="429"/>
      <c r="E275" s="429"/>
      <c r="F275" s="611"/>
      <c r="G275" s="4"/>
      <c r="H275" s="4"/>
      <c r="I275" s="4"/>
      <c r="J275" s="657"/>
    </row>
    <row r="276" spans="1:10">
      <c r="A276" s="429"/>
      <c r="B276" s="429"/>
      <c r="C276" s="14"/>
      <c r="D276" s="429"/>
      <c r="E276" s="429"/>
      <c r="F276" s="611"/>
      <c r="G276" s="4"/>
      <c r="H276" s="4"/>
      <c r="I276" s="4"/>
      <c r="J276" s="657"/>
    </row>
    <row r="277" spans="1:10">
      <c r="A277" s="429"/>
      <c r="B277" s="429"/>
      <c r="C277" s="14"/>
      <c r="D277" s="429"/>
      <c r="E277" s="429"/>
      <c r="F277" s="611"/>
      <c r="G277" s="4"/>
      <c r="H277" s="4"/>
      <c r="I277" s="4"/>
      <c r="J277" s="657"/>
    </row>
    <row r="278" spans="1:10">
      <c r="A278" s="429"/>
      <c r="B278" s="429"/>
      <c r="C278" s="14"/>
      <c r="D278" s="429"/>
      <c r="E278" s="429"/>
      <c r="F278" s="611"/>
      <c r="G278" s="4"/>
      <c r="H278" s="4"/>
      <c r="I278" s="4"/>
      <c r="J278" s="657"/>
    </row>
    <row r="279" spans="1:10">
      <c r="A279" s="429"/>
      <c r="B279" s="429"/>
      <c r="C279" s="14"/>
      <c r="D279" s="429"/>
      <c r="E279" s="429"/>
      <c r="F279" s="611"/>
      <c r="G279" s="4"/>
      <c r="H279" s="4"/>
      <c r="I279" s="4"/>
      <c r="J279" s="657"/>
    </row>
    <row r="280" spans="1:10">
      <c r="A280" s="429"/>
      <c r="B280" s="429"/>
      <c r="C280" s="14"/>
      <c r="D280" s="429"/>
      <c r="E280" s="429"/>
      <c r="F280" s="654"/>
      <c r="G280" s="4"/>
      <c r="H280" s="4"/>
      <c r="I280" s="4"/>
      <c r="J280" s="657"/>
    </row>
    <row r="281" spans="1:10">
      <c r="A281" s="429"/>
      <c r="B281" s="429"/>
      <c r="C281" s="14"/>
      <c r="D281" s="429"/>
      <c r="E281" s="429"/>
      <c r="F281" s="654"/>
      <c r="G281" s="4"/>
      <c r="H281" s="4"/>
      <c r="I281" s="4"/>
      <c r="J281" s="657"/>
    </row>
    <row r="282" spans="1:10">
      <c r="A282" s="429"/>
      <c r="B282" s="429"/>
      <c r="C282" s="14"/>
      <c r="D282" s="429"/>
      <c r="E282" s="429"/>
      <c r="F282" s="654"/>
      <c r="G282" s="4"/>
      <c r="H282" s="4"/>
      <c r="I282" s="4"/>
      <c r="J282" s="657"/>
    </row>
    <row r="283" spans="1:10">
      <c r="A283" s="429"/>
      <c r="B283" s="429"/>
      <c r="C283" s="14"/>
      <c r="D283" s="429"/>
      <c r="E283" s="429"/>
      <c r="F283" s="654"/>
      <c r="G283" s="4"/>
      <c r="H283" s="4"/>
      <c r="I283" s="4"/>
      <c r="J283" s="657"/>
    </row>
    <row r="284" spans="1:10">
      <c r="A284" s="429"/>
      <c r="B284" s="429"/>
      <c r="C284" s="14"/>
      <c r="D284" s="429"/>
      <c r="E284" s="429"/>
      <c r="F284" s="654"/>
      <c r="G284" s="4"/>
      <c r="H284" s="4"/>
      <c r="I284" s="4"/>
      <c r="J284" s="657"/>
    </row>
    <row r="285" spans="1:10">
      <c r="A285" s="429"/>
      <c r="B285" s="429"/>
      <c r="C285" s="14"/>
      <c r="D285" s="429"/>
      <c r="E285" s="429"/>
      <c r="F285" s="654"/>
      <c r="G285" s="4"/>
      <c r="H285" s="4"/>
      <c r="I285" s="4"/>
      <c r="J285" s="657"/>
    </row>
    <row r="286" spans="1:10">
      <c r="A286" s="429"/>
      <c r="B286" s="429"/>
      <c r="C286" s="14"/>
      <c r="D286" s="429"/>
      <c r="E286" s="429"/>
      <c r="F286" s="654"/>
      <c r="G286" s="4"/>
      <c r="H286" s="4"/>
      <c r="I286" s="4"/>
      <c r="J286" s="657"/>
    </row>
    <row r="287" spans="1:10">
      <c r="A287" s="429"/>
      <c r="B287" s="429"/>
      <c r="C287" s="14"/>
      <c r="D287" s="429"/>
      <c r="E287" s="429"/>
      <c r="F287" s="654"/>
      <c r="G287" s="4"/>
      <c r="H287" s="4"/>
      <c r="I287" s="4"/>
      <c r="J287" s="657"/>
    </row>
    <row r="288" spans="1:10">
      <c r="A288" s="429"/>
      <c r="B288" s="429"/>
      <c r="C288" s="14"/>
      <c r="D288" s="429"/>
      <c r="E288" s="429"/>
      <c r="F288" s="654"/>
      <c r="G288" s="4"/>
      <c r="H288" s="4"/>
      <c r="I288" s="4"/>
      <c r="J288" s="657"/>
    </row>
    <row r="289" spans="1:10">
      <c r="A289" s="429"/>
      <c r="B289" s="429"/>
      <c r="C289" s="14"/>
      <c r="D289" s="429"/>
      <c r="E289" s="429"/>
      <c r="F289" s="654"/>
      <c r="G289" s="4"/>
      <c r="H289" s="4"/>
      <c r="I289" s="4"/>
      <c r="J289" s="657"/>
    </row>
    <row r="290" spans="1:10">
      <c r="A290" s="429"/>
      <c r="B290" s="429"/>
      <c r="C290" s="14"/>
      <c r="D290" s="429"/>
      <c r="E290" s="429"/>
      <c r="F290" s="654"/>
      <c r="G290" s="4"/>
      <c r="H290" s="4"/>
      <c r="I290" s="4"/>
      <c r="J290" s="657"/>
    </row>
    <row r="291" spans="1:10">
      <c r="A291" s="429"/>
      <c r="B291" s="429"/>
      <c r="C291" s="14"/>
      <c r="D291" s="429"/>
      <c r="E291" s="429"/>
      <c r="F291" s="654"/>
      <c r="G291" s="4"/>
      <c r="H291" s="4"/>
      <c r="I291" s="4"/>
      <c r="J291" s="657"/>
    </row>
    <row r="292" spans="1:10">
      <c r="A292" s="429"/>
      <c r="B292" s="429"/>
      <c r="C292" s="14"/>
      <c r="D292" s="429"/>
      <c r="E292" s="429"/>
      <c r="F292" s="654"/>
      <c r="G292" s="4"/>
      <c r="H292" s="4"/>
      <c r="I292" s="4"/>
      <c r="J292" s="657"/>
    </row>
    <row r="293" spans="1:10">
      <c r="A293" s="429"/>
      <c r="B293" s="429"/>
      <c r="C293" s="14"/>
      <c r="D293" s="429"/>
      <c r="E293" s="429"/>
      <c r="F293" s="654"/>
      <c r="G293" s="4"/>
      <c r="H293" s="4"/>
      <c r="I293" s="4"/>
      <c r="J293" s="657"/>
    </row>
    <row r="294" spans="1:10">
      <c r="A294" s="429"/>
      <c r="B294" s="429"/>
      <c r="C294" s="14"/>
      <c r="D294" s="429"/>
      <c r="E294" s="429"/>
      <c r="F294" s="654"/>
      <c r="G294" s="4"/>
      <c r="H294" s="4"/>
      <c r="I294" s="4"/>
      <c r="J294" s="657"/>
    </row>
    <row r="295" spans="1:10">
      <c r="A295" s="429"/>
      <c r="B295" s="429"/>
      <c r="C295" s="14"/>
      <c r="D295" s="429"/>
      <c r="E295" s="429"/>
      <c r="F295" s="654"/>
      <c r="G295" s="4"/>
      <c r="H295" s="4"/>
      <c r="I295" s="4"/>
      <c r="J295" s="657"/>
    </row>
    <row r="296" spans="1:10">
      <c r="A296" s="429"/>
      <c r="B296" s="429"/>
      <c r="C296" s="14"/>
      <c r="D296" s="429"/>
      <c r="E296" s="429"/>
      <c r="F296" s="654"/>
      <c r="G296" s="4"/>
      <c r="H296" s="4"/>
      <c r="I296" s="4"/>
      <c r="J296" s="657"/>
    </row>
    <row r="297" spans="1:10">
      <c r="A297" s="429"/>
      <c r="B297" s="429"/>
      <c r="C297" s="14"/>
      <c r="D297" s="429"/>
      <c r="E297" s="429"/>
      <c r="F297" s="654"/>
      <c r="G297" s="4"/>
      <c r="H297" s="4"/>
      <c r="I297" s="4"/>
      <c r="J297" s="657"/>
    </row>
    <row r="298" spans="1:10">
      <c r="A298" s="429"/>
      <c r="B298" s="429"/>
      <c r="C298" s="14"/>
      <c r="D298" s="429"/>
      <c r="E298" s="429"/>
      <c r="F298" s="654"/>
      <c r="G298" s="4"/>
      <c r="H298" s="4"/>
      <c r="I298" s="4"/>
      <c r="J298" s="657"/>
    </row>
    <row r="299" spans="1:10">
      <c r="A299" s="429"/>
      <c r="B299" s="429"/>
      <c r="C299" s="14"/>
      <c r="D299" s="429"/>
      <c r="E299" s="429"/>
      <c r="F299" s="654"/>
      <c r="G299" s="4"/>
      <c r="H299" s="4"/>
      <c r="I299" s="4"/>
      <c r="J299" s="657"/>
    </row>
    <row r="300" spans="1:10">
      <c r="A300" s="429"/>
      <c r="B300" s="429"/>
      <c r="C300" s="14"/>
      <c r="D300" s="429"/>
      <c r="E300" s="429"/>
      <c r="F300" s="654"/>
      <c r="G300" s="4"/>
      <c r="H300" s="4"/>
      <c r="I300" s="4"/>
      <c r="J300" s="657"/>
    </row>
    <row r="301" spans="1:10">
      <c r="A301" s="429"/>
      <c r="B301" s="429"/>
      <c r="C301" s="14"/>
      <c r="D301" s="429"/>
      <c r="E301" s="429"/>
      <c r="F301" s="654"/>
      <c r="G301" s="4"/>
      <c r="H301" s="4"/>
      <c r="I301" s="4"/>
      <c r="J301" s="657"/>
    </row>
    <row r="302" spans="1:10">
      <c r="A302" s="429"/>
      <c r="B302" s="429"/>
      <c r="C302" s="14"/>
      <c r="D302" s="429"/>
      <c r="E302" s="429"/>
      <c r="F302" s="654"/>
      <c r="G302" s="4"/>
      <c r="H302" s="4"/>
      <c r="I302" s="4"/>
      <c r="J302" s="657"/>
    </row>
    <row r="303" spans="1:10">
      <c r="A303" s="429"/>
      <c r="B303" s="429"/>
      <c r="C303" s="14"/>
      <c r="D303" s="429"/>
      <c r="E303" s="429"/>
      <c r="F303" s="654"/>
      <c r="G303" s="4"/>
      <c r="H303" s="4"/>
      <c r="I303" s="4"/>
      <c r="J303" s="657"/>
    </row>
    <row r="304" spans="1:10">
      <c r="A304" s="429"/>
      <c r="B304" s="429"/>
      <c r="C304" s="14"/>
      <c r="D304" s="429"/>
      <c r="E304" s="429"/>
      <c r="F304" s="654"/>
      <c r="G304" s="4"/>
      <c r="H304" s="4"/>
      <c r="I304" s="4"/>
      <c r="J304" s="657"/>
    </row>
    <row r="305" spans="1:10">
      <c r="A305" s="429"/>
      <c r="B305" s="429"/>
      <c r="C305" s="14"/>
      <c r="D305" s="429"/>
      <c r="E305" s="429"/>
      <c r="F305" s="654"/>
      <c r="G305" s="4"/>
      <c r="H305" s="4"/>
      <c r="I305" s="4"/>
      <c r="J305" s="657"/>
    </row>
    <row r="306" spans="1:10">
      <c r="A306" s="429"/>
      <c r="B306" s="429"/>
      <c r="C306" s="14"/>
      <c r="D306" s="429"/>
      <c r="E306" s="429"/>
      <c r="F306" s="654"/>
      <c r="G306" s="4"/>
      <c r="H306" s="4"/>
      <c r="I306" s="4"/>
      <c r="J306" s="657"/>
    </row>
    <row r="307" spans="1:10">
      <c r="A307" s="429"/>
      <c r="B307" s="429"/>
      <c r="C307" s="14"/>
      <c r="D307" s="429"/>
      <c r="E307" s="429"/>
      <c r="F307" s="654"/>
      <c r="G307" s="4"/>
      <c r="H307" s="4"/>
      <c r="I307" s="4"/>
      <c r="J307" s="657"/>
    </row>
    <row r="308" spans="1:10">
      <c r="A308" s="429"/>
      <c r="B308" s="429"/>
      <c r="C308" s="14"/>
      <c r="D308" s="429"/>
      <c r="E308" s="429"/>
      <c r="F308" s="654"/>
      <c r="G308" s="4"/>
      <c r="H308" s="4"/>
      <c r="I308" s="4"/>
      <c r="J308" s="657"/>
    </row>
    <row r="309" spans="1:10">
      <c r="A309" s="429"/>
      <c r="B309" s="429"/>
      <c r="C309" s="14"/>
      <c r="D309" s="429"/>
      <c r="E309" s="429"/>
      <c r="F309" s="654"/>
      <c r="G309" s="4"/>
      <c r="H309" s="4"/>
      <c r="I309" s="4"/>
      <c r="J309" s="657"/>
    </row>
    <row r="310" spans="1:10">
      <c r="A310" s="429"/>
      <c r="B310" s="429"/>
      <c r="C310" s="14"/>
      <c r="D310" s="429"/>
      <c r="E310" s="429"/>
      <c r="F310" s="654"/>
      <c r="G310" s="4"/>
      <c r="H310" s="4"/>
      <c r="I310" s="4"/>
      <c r="J310" s="657"/>
    </row>
    <row r="311" spans="1:10">
      <c r="A311" s="429"/>
      <c r="B311" s="429"/>
      <c r="C311" s="14"/>
      <c r="D311" s="429"/>
      <c r="E311" s="429"/>
      <c r="F311" s="654"/>
      <c r="G311" s="4"/>
      <c r="H311" s="4"/>
      <c r="I311" s="4"/>
      <c r="J311" s="657"/>
    </row>
    <row r="312" spans="1:10">
      <c r="A312" s="429"/>
      <c r="B312" s="429"/>
      <c r="C312" s="14"/>
      <c r="D312" s="429"/>
      <c r="E312" s="429"/>
      <c r="F312" s="654"/>
      <c r="G312" s="4"/>
      <c r="H312" s="4"/>
      <c r="I312" s="4"/>
      <c r="J312" s="657"/>
    </row>
    <row r="313" spans="1:10">
      <c r="A313" s="429"/>
      <c r="B313" s="429"/>
      <c r="C313" s="14"/>
      <c r="D313" s="429"/>
      <c r="E313" s="429"/>
      <c r="F313" s="654"/>
      <c r="G313" s="4"/>
      <c r="H313" s="4"/>
      <c r="I313" s="4"/>
      <c r="J313" s="657"/>
    </row>
    <row r="314" spans="1:10">
      <c r="A314" s="429"/>
      <c r="B314" s="429"/>
      <c r="C314" s="14"/>
      <c r="D314" s="429"/>
      <c r="E314" s="429"/>
      <c r="F314" s="654"/>
      <c r="G314" s="4"/>
      <c r="H314" s="4"/>
      <c r="I314" s="4"/>
      <c r="J314" s="657"/>
    </row>
    <row r="315" spans="1:10">
      <c r="A315" s="429"/>
      <c r="B315" s="429"/>
      <c r="C315" s="14"/>
      <c r="D315" s="429"/>
      <c r="E315" s="429"/>
      <c r="F315" s="654"/>
      <c r="G315" s="4"/>
      <c r="H315" s="4"/>
      <c r="I315" s="4"/>
      <c r="J315" s="657"/>
    </row>
    <row r="316" spans="1:10">
      <c r="A316" s="429"/>
      <c r="B316" s="429"/>
      <c r="C316" s="14"/>
      <c r="D316" s="429"/>
      <c r="E316" s="429"/>
      <c r="F316" s="654"/>
      <c r="G316" s="4"/>
      <c r="H316" s="4"/>
      <c r="I316" s="4"/>
      <c r="J316" s="657"/>
    </row>
    <row r="317" spans="1:10">
      <c r="A317" s="429"/>
      <c r="B317" s="429"/>
      <c r="C317" s="14"/>
      <c r="D317" s="429"/>
      <c r="E317" s="429"/>
      <c r="F317" s="654"/>
      <c r="G317" s="4"/>
      <c r="H317" s="4"/>
      <c r="I317" s="4"/>
      <c r="J317" s="657"/>
    </row>
    <row r="318" spans="1:10">
      <c r="A318" s="429"/>
      <c r="B318" s="429"/>
      <c r="C318" s="14"/>
      <c r="D318" s="429"/>
      <c r="E318" s="429"/>
      <c r="F318" s="654"/>
      <c r="G318" s="4"/>
      <c r="H318" s="4"/>
      <c r="I318" s="4"/>
      <c r="J318" s="657"/>
    </row>
    <row r="319" spans="1:10">
      <c r="A319" s="429"/>
      <c r="B319" s="429"/>
      <c r="C319" s="14"/>
      <c r="D319" s="429"/>
      <c r="E319" s="429"/>
      <c r="F319" s="654"/>
      <c r="G319" s="4"/>
      <c r="H319" s="4"/>
      <c r="I319" s="4"/>
      <c r="J319" s="657"/>
    </row>
    <row r="320" spans="1:10">
      <c r="A320" s="429"/>
      <c r="B320" s="429"/>
      <c r="C320" s="14"/>
      <c r="D320" s="429"/>
      <c r="E320" s="429"/>
      <c r="F320" s="654"/>
      <c r="G320" s="4"/>
      <c r="H320" s="4"/>
      <c r="I320" s="4"/>
      <c r="J320" s="657"/>
    </row>
    <row r="321" spans="1:10">
      <c r="A321" s="429"/>
      <c r="B321" s="429"/>
      <c r="C321" s="14"/>
      <c r="D321" s="429"/>
      <c r="E321" s="429"/>
      <c r="F321" s="654"/>
      <c r="G321" s="4"/>
      <c r="H321" s="4"/>
      <c r="I321" s="4"/>
      <c r="J321" s="657"/>
    </row>
    <row r="322" spans="1:10">
      <c r="A322" s="429"/>
      <c r="B322" s="429"/>
      <c r="C322" s="14"/>
      <c r="D322" s="429"/>
      <c r="E322" s="429"/>
      <c r="F322" s="654"/>
      <c r="G322" s="4"/>
      <c r="H322" s="4"/>
      <c r="I322" s="4"/>
      <c r="J322" s="657"/>
    </row>
    <row r="323" spans="1:10">
      <c r="A323" s="429"/>
      <c r="B323" s="429"/>
      <c r="C323" s="14"/>
      <c r="D323" s="429"/>
      <c r="E323" s="429"/>
      <c r="F323" s="654"/>
      <c r="G323" s="4"/>
      <c r="H323" s="4"/>
      <c r="I323" s="4"/>
      <c r="J323" s="657"/>
    </row>
    <row r="324" spans="1:10">
      <c r="A324" s="429"/>
      <c r="B324" s="429"/>
      <c r="C324" s="14"/>
      <c r="D324" s="429"/>
      <c r="E324" s="429"/>
      <c r="F324" s="654"/>
      <c r="G324" s="4"/>
      <c r="H324" s="4"/>
      <c r="I324" s="4"/>
      <c r="J324" s="657"/>
    </row>
    <row r="325" spans="1:10">
      <c r="A325" s="429"/>
      <c r="B325" s="429"/>
      <c r="C325" s="14"/>
      <c r="D325" s="429"/>
      <c r="E325" s="429"/>
      <c r="F325" s="654"/>
      <c r="G325" s="4"/>
      <c r="H325" s="4"/>
      <c r="I325" s="4"/>
      <c r="J325" s="657"/>
    </row>
    <row r="326" spans="1:10">
      <c r="A326" s="429"/>
      <c r="B326" s="429"/>
      <c r="C326" s="14"/>
      <c r="D326" s="429"/>
      <c r="E326" s="429"/>
      <c r="F326" s="654"/>
      <c r="G326" s="4"/>
      <c r="H326" s="4"/>
      <c r="I326" s="4"/>
      <c r="J326" s="657"/>
    </row>
    <row r="327" spans="1:10">
      <c r="A327" s="429"/>
      <c r="B327" s="429"/>
      <c r="C327" s="14"/>
      <c r="D327" s="429"/>
      <c r="E327" s="429"/>
      <c r="F327" s="654"/>
      <c r="G327" s="4"/>
      <c r="H327" s="4"/>
      <c r="I327" s="4"/>
      <c r="J327" s="657"/>
    </row>
    <row r="328" spans="1:10">
      <c r="A328" s="429"/>
      <c r="B328" s="429"/>
      <c r="C328" s="14"/>
      <c r="D328" s="429"/>
      <c r="E328" s="429"/>
      <c r="F328" s="654"/>
      <c r="G328" s="4"/>
      <c r="H328" s="4"/>
      <c r="I328" s="4"/>
      <c r="J328" s="657"/>
    </row>
    <row r="329" spans="1:10">
      <c r="A329" s="429"/>
      <c r="B329" s="429"/>
      <c r="C329" s="14"/>
      <c r="D329" s="429"/>
      <c r="E329" s="429"/>
      <c r="F329" s="654"/>
      <c r="G329" s="4"/>
      <c r="H329" s="4"/>
      <c r="I329" s="4"/>
      <c r="J329" s="657"/>
    </row>
    <row r="330" spans="1:10">
      <c r="A330" s="429"/>
      <c r="B330" s="429"/>
      <c r="C330" s="14"/>
      <c r="D330" s="429"/>
      <c r="E330" s="429"/>
      <c r="F330" s="654"/>
      <c r="G330" s="4"/>
      <c r="H330" s="4"/>
      <c r="I330" s="4"/>
      <c r="J330" s="657"/>
    </row>
    <row r="331" spans="1:10">
      <c r="A331" s="429"/>
      <c r="B331" s="429"/>
      <c r="C331" s="14"/>
      <c r="D331" s="429"/>
      <c r="E331" s="429"/>
      <c r="F331" s="654"/>
      <c r="G331" s="4"/>
      <c r="H331" s="4"/>
      <c r="I331" s="4"/>
      <c r="J331" s="657"/>
    </row>
    <row r="332" spans="1:10">
      <c r="A332" s="429"/>
      <c r="B332" s="429"/>
      <c r="C332" s="14"/>
      <c r="D332" s="429"/>
      <c r="E332" s="429"/>
      <c r="F332" s="654"/>
      <c r="G332" s="4"/>
      <c r="H332" s="4"/>
      <c r="I332" s="4"/>
      <c r="J332" s="657"/>
    </row>
    <row r="333" spans="1:10">
      <c r="A333" s="429"/>
      <c r="B333" s="429"/>
      <c r="C333" s="14"/>
      <c r="D333" s="429"/>
      <c r="E333" s="429"/>
      <c r="F333" s="654"/>
      <c r="G333" s="4"/>
      <c r="H333" s="4"/>
      <c r="I333" s="4"/>
      <c r="J333" s="657"/>
    </row>
    <row r="334" spans="1:10">
      <c r="A334" s="429"/>
      <c r="B334" s="429"/>
      <c r="C334" s="14"/>
      <c r="D334" s="429"/>
      <c r="E334" s="429"/>
      <c r="F334" s="654"/>
      <c r="G334" s="4"/>
      <c r="H334" s="4"/>
      <c r="I334" s="4"/>
      <c r="J334" s="657"/>
    </row>
    <row r="335" spans="1:10">
      <c r="A335" s="429"/>
      <c r="B335" s="429"/>
      <c r="C335" s="14"/>
      <c r="D335" s="429"/>
      <c r="E335" s="429"/>
      <c r="F335" s="654"/>
      <c r="G335" s="4"/>
      <c r="H335" s="4"/>
      <c r="I335" s="4"/>
      <c r="J335" s="657"/>
    </row>
    <row r="336" spans="1:10">
      <c r="A336" s="429"/>
      <c r="B336" s="429"/>
      <c r="C336" s="14"/>
      <c r="D336" s="429"/>
      <c r="E336" s="429"/>
      <c r="F336" s="654"/>
      <c r="G336" s="4"/>
      <c r="H336" s="4"/>
      <c r="I336" s="4"/>
      <c r="J336" s="657"/>
    </row>
    <row r="337" spans="1:10">
      <c r="A337" s="429"/>
      <c r="B337" s="429"/>
      <c r="C337" s="14"/>
      <c r="D337" s="429"/>
      <c r="E337" s="429"/>
      <c r="F337" s="654"/>
      <c r="G337" s="4"/>
      <c r="H337" s="4"/>
      <c r="I337" s="4"/>
      <c r="J337" s="657"/>
    </row>
    <row r="338" spans="1:10">
      <c r="A338" s="429"/>
      <c r="B338" s="429"/>
      <c r="C338" s="14"/>
      <c r="D338" s="429"/>
      <c r="E338" s="429"/>
      <c r="F338" s="654"/>
      <c r="G338" s="4"/>
      <c r="H338" s="4"/>
      <c r="I338" s="4"/>
      <c r="J338" s="657"/>
    </row>
    <row r="339" spans="1:10">
      <c r="A339" s="429"/>
      <c r="B339" s="429"/>
      <c r="C339" s="14"/>
      <c r="D339" s="429"/>
      <c r="E339" s="429"/>
      <c r="F339" s="654"/>
      <c r="G339" s="4"/>
      <c r="H339" s="4"/>
      <c r="I339" s="4"/>
      <c r="J339" s="657"/>
    </row>
    <row r="340" spans="1:10">
      <c r="A340" s="429"/>
      <c r="B340" s="429"/>
      <c r="C340" s="14"/>
      <c r="D340" s="429"/>
      <c r="E340" s="429"/>
      <c r="F340" s="654"/>
      <c r="G340" s="4"/>
      <c r="H340" s="4"/>
      <c r="I340" s="4"/>
      <c r="J340" s="657"/>
    </row>
    <row r="341" spans="1:10">
      <c r="A341" s="429"/>
      <c r="B341" s="429"/>
      <c r="C341" s="14"/>
      <c r="D341" s="429"/>
      <c r="E341" s="429"/>
      <c r="F341" s="654"/>
      <c r="G341" s="4"/>
      <c r="H341" s="4"/>
      <c r="I341" s="4"/>
      <c r="J341" s="657"/>
    </row>
    <row r="342" spans="1:10">
      <c r="A342" s="429"/>
      <c r="B342" s="429"/>
      <c r="C342" s="14"/>
      <c r="D342" s="429"/>
      <c r="E342" s="429"/>
      <c r="F342" s="654"/>
      <c r="G342" s="4"/>
      <c r="H342" s="4"/>
      <c r="I342" s="4"/>
      <c r="J342" s="657"/>
    </row>
    <row r="343" spans="1:10">
      <c r="A343" s="429"/>
      <c r="B343" s="429"/>
      <c r="C343" s="14"/>
      <c r="D343" s="429"/>
      <c r="E343" s="429"/>
      <c r="F343" s="654"/>
      <c r="G343" s="4"/>
      <c r="H343" s="4"/>
      <c r="I343" s="4"/>
      <c r="J343" s="657"/>
    </row>
    <row r="344" spans="1:10">
      <c r="A344" s="429"/>
      <c r="B344" s="429"/>
      <c r="C344" s="14"/>
      <c r="D344" s="429"/>
      <c r="E344" s="429"/>
      <c r="F344" s="654"/>
      <c r="G344" s="4"/>
      <c r="H344" s="4"/>
      <c r="I344" s="4"/>
      <c r="J344" s="657"/>
    </row>
    <row r="345" spans="1:10">
      <c r="A345" s="429"/>
      <c r="B345" s="429"/>
      <c r="C345" s="14"/>
      <c r="D345" s="429"/>
      <c r="E345" s="429"/>
      <c r="F345" s="654"/>
      <c r="G345" s="4"/>
      <c r="H345" s="4"/>
      <c r="I345" s="4"/>
      <c r="J345" s="657"/>
    </row>
    <row r="346" spans="1:10">
      <c r="A346" s="429"/>
      <c r="B346" s="429"/>
      <c r="C346" s="14"/>
      <c r="D346" s="429"/>
      <c r="E346" s="429"/>
      <c r="F346" s="654"/>
      <c r="G346" s="4"/>
      <c r="H346" s="4"/>
      <c r="I346" s="4"/>
      <c r="J346" s="657"/>
    </row>
    <row r="347" spans="1:10">
      <c r="A347" s="429"/>
      <c r="B347" s="429"/>
      <c r="C347" s="14"/>
      <c r="D347" s="429"/>
      <c r="E347" s="429"/>
      <c r="F347" s="654"/>
      <c r="G347" s="4"/>
      <c r="H347" s="4"/>
      <c r="I347" s="4"/>
      <c r="J347" s="657"/>
    </row>
    <row r="348" spans="1:10">
      <c r="A348" s="429"/>
      <c r="B348" s="429"/>
      <c r="C348" s="14"/>
      <c r="D348" s="429"/>
      <c r="E348" s="429"/>
      <c r="F348" s="654"/>
      <c r="G348" s="4"/>
      <c r="H348" s="4"/>
      <c r="I348" s="4"/>
      <c r="J348" s="657"/>
    </row>
    <row r="349" spans="1:10">
      <c r="A349" s="429"/>
      <c r="B349" s="429"/>
      <c r="C349" s="14"/>
      <c r="D349" s="429"/>
      <c r="E349" s="429"/>
      <c r="F349" s="654"/>
      <c r="G349" s="4"/>
      <c r="H349" s="4"/>
      <c r="I349" s="4"/>
      <c r="J349" s="657"/>
    </row>
    <row r="350" spans="1:10">
      <c r="A350" s="429"/>
      <c r="B350" s="429"/>
      <c r="C350" s="14"/>
      <c r="D350" s="429"/>
      <c r="E350" s="429"/>
      <c r="F350" s="654"/>
      <c r="G350" s="4"/>
      <c r="H350" s="4"/>
      <c r="I350" s="4"/>
      <c r="J350" s="657"/>
    </row>
    <row r="351" spans="1:10">
      <c r="A351" s="429"/>
      <c r="B351" s="429"/>
      <c r="C351" s="14"/>
      <c r="D351" s="429"/>
      <c r="E351" s="429"/>
      <c r="F351" s="654"/>
      <c r="G351" s="4"/>
      <c r="H351" s="4"/>
      <c r="I351" s="4"/>
      <c r="J351" s="657"/>
    </row>
    <row r="352" spans="1:10">
      <c r="A352" s="429"/>
      <c r="B352" s="429"/>
      <c r="C352" s="14"/>
      <c r="D352" s="429"/>
      <c r="E352" s="429"/>
      <c r="F352" s="654"/>
      <c r="G352" s="4"/>
      <c r="H352" s="4"/>
      <c r="I352" s="4"/>
      <c r="J352" s="657"/>
    </row>
    <row r="353" spans="1:10">
      <c r="A353" s="429"/>
      <c r="B353" s="429"/>
      <c r="C353" s="14"/>
      <c r="D353" s="429"/>
      <c r="E353" s="429"/>
      <c r="F353" s="654"/>
      <c r="G353" s="4"/>
      <c r="H353" s="4"/>
      <c r="I353" s="4"/>
      <c r="J353" s="657"/>
    </row>
    <row r="354" spans="1:10">
      <c r="A354" s="429"/>
      <c r="B354" s="429"/>
      <c r="C354" s="14"/>
      <c r="D354" s="429"/>
      <c r="E354" s="429"/>
      <c r="F354" s="654"/>
      <c r="G354" s="4"/>
      <c r="H354" s="4"/>
      <c r="I354" s="4"/>
      <c r="J354" s="657"/>
    </row>
    <row r="355" spans="1:10">
      <c r="A355" s="429"/>
      <c r="B355" s="429"/>
      <c r="C355" s="14"/>
      <c r="D355" s="429"/>
      <c r="E355" s="429"/>
      <c r="F355" s="654"/>
      <c r="G355" s="4"/>
      <c r="H355" s="4"/>
      <c r="I355" s="4"/>
      <c r="J355" s="657"/>
    </row>
    <row r="356" spans="1:10">
      <c r="A356" s="429"/>
      <c r="B356" s="429"/>
      <c r="C356" s="14"/>
      <c r="D356" s="429"/>
      <c r="E356" s="429"/>
      <c r="F356" s="654"/>
      <c r="G356" s="4"/>
      <c r="H356" s="4"/>
      <c r="I356" s="4"/>
      <c r="J356" s="657"/>
    </row>
    <row r="357" spans="1:10">
      <c r="A357" s="429"/>
      <c r="B357" s="429"/>
      <c r="C357" s="14"/>
      <c r="D357" s="429"/>
      <c r="E357" s="429"/>
      <c r="F357" s="654"/>
      <c r="G357" s="4"/>
      <c r="H357" s="4"/>
      <c r="I357" s="4"/>
      <c r="J357" s="657"/>
    </row>
    <row r="358" spans="1:10">
      <c r="A358" s="429"/>
      <c r="B358" s="429"/>
      <c r="C358" s="14"/>
      <c r="D358" s="429"/>
      <c r="E358" s="429"/>
      <c r="F358" s="654"/>
      <c r="G358" s="4"/>
      <c r="H358" s="4"/>
      <c r="I358" s="4"/>
      <c r="J358" s="657"/>
    </row>
    <row r="359" spans="1:10">
      <c r="A359" s="429"/>
      <c r="B359" s="429"/>
      <c r="C359" s="14"/>
      <c r="D359" s="429"/>
      <c r="E359" s="429"/>
      <c r="F359" s="654"/>
      <c r="G359" s="4"/>
      <c r="H359" s="4"/>
      <c r="I359" s="4"/>
      <c r="J359" s="657"/>
    </row>
    <row r="360" spans="1:10">
      <c r="A360" s="429"/>
      <c r="B360" s="429"/>
      <c r="C360" s="14"/>
      <c r="D360" s="429"/>
      <c r="E360" s="429"/>
      <c r="F360" s="654"/>
      <c r="G360" s="4"/>
      <c r="H360" s="4"/>
      <c r="I360" s="4"/>
      <c r="J360" s="657"/>
    </row>
    <row r="361" spans="1:10">
      <c r="A361" s="429"/>
      <c r="B361" s="429"/>
      <c r="C361" s="14"/>
      <c r="D361" s="429"/>
      <c r="E361" s="429"/>
      <c r="F361" s="654"/>
      <c r="G361" s="4"/>
      <c r="H361" s="4"/>
      <c r="I361" s="4"/>
      <c r="J361" s="657"/>
    </row>
    <row r="362" spans="1:10">
      <c r="A362" s="429"/>
      <c r="B362" s="429"/>
      <c r="C362" s="14"/>
      <c r="D362" s="429"/>
      <c r="E362" s="429"/>
      <c r="F362" s="654"/>
      <c r="G362" s="4"/>
      <c r="H362" s="4"/>
      <c r="I362" s="4"/>
      <c r="J362" s="657"/>
    </row>
    <row r="363" spans="1:10">
      <c r="A363" s="429"/>
      <c r="B363" s="429"/>
      <c r="C363" s="14"/>
      <c r="D363" s="429"/>
      <c r="E363" s="429"/>
      <c r="F363" s="654"/>
      <c r="G363" s="4"/>
      <c r="H363" s="4"/>
      <c r="I363" s="4"/>
      <c r="J363" s="657"/>
    </row>
    <row r="364" spans="1:10">
      <c r="A364" s="429"/>
      <c r="B364" s="429"/>
      <c r="C364" s="14"/>
      <c r="D364" s="429"/>
      <c r="E364" s="429"/>
      <c r="F364" s="654"/>
      <c r="G364" s="4"/>
      <c r="H364" s="4"/>
      <c r="I364" s="4"/>
      <c r="J364" s="657"/>
    </row>
    <row r="365" spans="1:10">
      <c r="A365" s="429"/>
      <c r="B365" s="429"/>
      <c r="C365" s="14"/>
      <c r="D365" s="429"/>
      <c r="E365" s="429"/>
      <c r="F365" s="654"/>
      <c r="G365" s="4"/>
      <c r="H365" s="4"/>
      <c r="I365" s="4"/>
      <c r="J365" s="657"/>
    </row>
    <row r="366" spans="1:10">
      <c r="A366" s="429"/>
      <c r="B366" s="429"/>
      <c r="C366" s="14"/>
      <c r="D366" s="429"/>
      <c r="E366" s="429"/>
      <c r="F366" s="654"/>
      <c r="G366" s="4"/>
      <c r="H366" s="4"/>
      <c r="I366" s="4"/>
      <c r="J366" s="657"/>
    </row>
    <row r="367" spans="1:10">
      <c r="A367" s="429"/>
      <c r="B367" s="429"/>
      <c r="C367" s="14"/>
      <c r="D367" s="429"/>
      <c r="E367" s="429"/>
      <c r="F367" s="654"/>
      <c r="G367" s="4"/>
      <c r="H367" s="4"/>
      <c r="I367" s="4"/>
      <c r="J367" s="657"/>
    </row>
    <row r="368" spans="1:10">
      <c r="A368" s="429"/>
      <c r="B368" s="429"/>
      <c r="C368" s="14"/>
      <c r="D368" s="429"/>
      <c r="E368" s="429"/>
      <c r="F368" s="654"/>
      <c r="G368" s="4"/>
      <c r="H368" s="4"/>
      <c r="I368" s="4"/>
      <c r="J368" s="657"/>
    </row>
    <row r="369" spans="1:10">
      <c r="A369" s="429"/>
      <c r="B369" s="429"/>
      <c r="C369" s="14"/>
      <c r="D369" s="429"/>
      <c r="E369" s="429"/>
      <c r="F369" s="654"/>
      <c r="G369" s="4"/>
      <c r="H369" s="4"/>
      <c r="I369" s="4"/>
      <c r="J369" s="657"/>
    </row>
    <row r="370" spans="1:10">
      <c r="A370" s="429"/>
      <c r="B370" s="429"/>
      <c r="C370" s="14"/>
      <c r="D370" s="429"/>
      <c r="E370" s="429"/>
      <c r="F370" s="654"/>
      <c r="G370" s="4"/>
      <c r="H370" s="4"/>
      <c r="I370" s="4"/>
      <c r="J370" s="657"/>
    </row>
    <row r="371" spans="1:10">
      <c r="A371" s="429"/>
      <c r="B371" s="429"/>
      <c r="C371" s="14"/>
      <c r="D371" s="429"/>
      <c r="E371" s="429"/>
      <c r="F371" s="654"/>
      <c r="G371" s="4"/>
      <c r="H371" s="4"/>
      <c r="I371" s="4"/>
      <c r="J371" s="657"/>
    </row>
    <row r="372" spans="1:10">
      <c r="A372" s="429"/>
      <c r="B372" s="429"/>
      <c r="C372" s="14"/>
      <c r="D372" s="429"/>
      <c r="E372" s="429"/>
      <c r="F372" s="654"/>
      <c r="G372" s="4"/>
      <c r="H372" s="4"/>
      <c r="I372" s="4"/>
      <c r="J372" s="657"/>
    </row>
    <row r="373" spans="1:10">
      <c r="A373" s="429"/>
      <c r="B373" s="429"/>
      <c r="C373" s="14"/>
      <c r="D373" s="429"/>
      <c r="E373" s="429"/>
      <c r="F373" s="654"/>
      <c r="G373" s="4"/>
      <c r="H373" s="4"/>
      <c r="I373" s="4"/>
      <c r="J373" s="657"/>
    </row>
    <row r="374" spans="1:10">
      <c r="A374" s="429"/>
      <c r="B374" s="429"/>
      <c r="C374" s="14"/>
      <c r="D374" s="429"/>
      <c r="E374" s="429"/>
      <c r="F374" s="654"/>
      <c r="G374" s="4"/>
      <c r="H374" s="4"/>
      <c r="I374" s="4"/>
      <c r="J374" s="657"/>
    </row>
    <row r="375" spans="1:10">
      <c r="A375" s="429"/>
      <c r="B375" s="429"/>
      <c r="C375" s="14"/>
      <c r="D375" s="429"/>
      <c r="E375" s="429"/>
      <c r="F375" s="654"/>
      <c r="G375" s="4"/>
      <c r="H375" s="4"/>
      <c r="I375" s="4"/>
      <c r="J375" s="657"/>
    </row>
    <row r="376" spans="1:10">
      <c r="A376" s="429"/>
      <c r="B376" s="429"/>
      <c r="C376" s="14"/>
      <c r="D376" s="429"/>
      <c r="E376" s="429"/>
      <c r="F376" s="654"/>
      <c r="G376" s="4"/>
      <c r="H376" s="4"/>
      <c r="I376" s="4"/>
      <c r="J376" s="657"/>
    </row>
    <row r="377" spans="1:10">
      <c r="A377" s="429"/>
      <c r="B377" s="429"/>
      <c r="C377" s="14"/>
      <c r="D377" s="429"/>
      <c r="E377" s="429"/>
      <c r="F377" s="654"/>
      <c r="G377" s="4"/>
      <c r="H377" s="4"/>
      <c r="I377" s="4"/>
      <c r="J377" s="657"/>
    </row>
    <row r="378" spans="1:10">
      <c r="A378" s="429"/>
      <c r="B378" s="429"/>
      <c r="C378" s="14"/>
      <c r="D378" s="429"/>
      <c r="E378" s="429"/>
      <c r="F378" s="654"/>
      <c r="G378" s="4"/>
      <c r="H378" s="4"/>
      <c r="I378" s="4"/>
      <c r="J378" s="657"/>
    </row>
    <row r="379" spans="1:10">
      <c r="A379" s="429"/>
      <c r="B379" s="429"/>
      <c r="C379" s="14"/>
      <c r="D379" s="429"/>
      <c r="E379" s="429"/>
      <c r="F379" s="654"/>
      <c r="G379" s="4"/>
      <c r="H379" s="4"/>
      <c r="I379" s="4"/>
      <c r="J379" s="657"/>
    </row>
    <row r="380" spans="1:10">
      <c r="A380" s="429"/>
      <c r="B380" s="429"/>
      <c r="C380" s="14"/>
      <c r="D380" s="429"/>
      <c r="E380" s="429"/>
      <c r="F380" s="654"/>
      <c r="G380" s="4"/>
      <c r="H380" s="4"/>
      <c r="I380" s="4"/>
      <c r="J380" s="657"/>
    </row>
    <row r="381" spans="1:10">
      <c r="A381" s="429"/>
      <c r="B381" s="429"/>
      <c r="C381" s="14"/>
      <c r="D381" s="429"/>
      <c r="E381" s="429"/>
      <c r="F381" s="654"/>
      <c r="G381" s="4"/>
      <c r="H381" s="4"/>
      <c r="I381" s="4"/>
      <c r="J381" s="657"/>
    </row>
    <row r="382" spans="1:10">
      <c r="A382" s="429"/>
      <c r="B382" s="429"/>
      <c r="C382" s="14"/>
      <c r="D382" s="429"/>
      <c r="E382" s="429"/>
      <c r="F382" s="654"/>
      <c r="G382" s="4"/>
      <c r="H382" s="4"/>
      <c r="I382" s="4"/>
      <c r="J382" s="657"/>
    </row>
    <row r="383" spans="1:10">
      <c r="A383" s="429"/>
      <c r="B383" s="429"/>
      <c r="C383" s="14"/>
      <c r="D383" s="429"/>
      <c r="E383" s="429"/>
      <c r="F383" s="654"/>
      <c r="G383" s="4"/>
      <c r="H383" s="4"/>
      <c r="I383" s="4"/>
      <c r="J383" s="657"/>
    </row>
    <row r="384" spans="1:10">
      <c r="A384" s="429"/>
      <c r="B384" s="429"/>
      <c r="C384" s="14"/>
      <c r="D384" s="429"/>
      <c r="E384" s="429"/>
      <c r="F384" s="654"/>
      <c r="G384" s="4"/>
      <c r="H384" s="4"/>
      <c r="I384" s="4"/>
      <c r="J384" s="657"/>
    </row>
    <row r="385" spans="1:10">
      <c r="A385" s="429"/>
      <c r="B385" s="429"/>
      <c r="C385" s="14"/>
      <c r="D385" s="429"/>
      <c r="E385" s="429"/>
      <c r="F385" s="654"/>
      <c r="G385" s="4"/>
      <c r="H385" s="4"/>
      <c r="I385" s="4"/>
      <c r="J385" s="657"/>
    </row>
    <row r="386" spans="1:10">
      <c r="A386" s="429"/>
      <c r="B386" s="429"/>
      <c r="C386" s="14"/>
      <c r="D386" s="429"/>
      <c r="E386" s="429"/>
      <c r="F386" s="654"/>
      <c r="G386" s="4"/>
      <c r="H386" s="4"/>
      <c r="I386" s="4"/>
      <c r="J386" s="657"/>
    </row>
    <row r="387" spans="1:10">
      <c r="A387" s="429"/>
      <c r="B387" s="429"/>
      <c r="C387" s="14"/>
      <c r="D387" s="429"/>
      <c r="E387" s="429"/>
      <c r="F387" s="654"/>
      <c r="G387" s="4"/>
      <c r="H387" s="4"/>
      <c r="I387" s="4"/>
      <c r="J387" s="657"/>
    </row>
    <row r="388" spans="1:10">
      <c r="A388" s="419"/>
      <c r="B388" s="429"/>
      <c r="C388" s="14"/>
      <c r="D388" s="429"/>
      <c r="E388" s="429"/>
      <c r="F388" s="654"/>
      <c r="G388" s="4"/>
      <c r="H388" s="4"/>
      <c r="I388" s="4"/>
      <c r="J388" s="657"/>
    </row>
    <row r="389" spans="1:10">
      <c r="A389" s="419"/>
      <c r="B389" s="429"/>
      <c r="C389" s="14"/>
      <c r="D389" s="429"/>
      <c r="E389" s="429"/>
      <c r="F389" s="654"/>
      <c r="G389" s="4"/>
      <c r="H389" s="4"/>
      <c r="I389" s="4"/>
      <c r="J389" s="657"/>
    </row>
    <row r="390" spans="1:10">
      <c r="A390" s="419"/>
      <c r="B390" s="429"/>
      <c r="C390" s="14"/>
      <c r="D390" s="429"/>
      <c r="E390" s="429"/>
      <c r="F390" s="655"/>
      <c r="G390" s="4"/>
      <c r="H390" s="4"/>
      <c r="I390" s="4"/>
      <c r="J390" s="657"/>
    </row>
    <row r="391" spans="1:10">
      <c r="A391" s="419"/>
      <c r="B391" s="429"/>
      <c r="C391" s="14"/>
      <c r="D391" s="429"/>
      <c r="E391" s="429"/>
      <c r="F391" s="655"/>
      <c r="G391" s="4"/>
      <c r="H391" s="4"/>
      <c r="I391" s="4"/>
      <c r="J391" s="657"/>
    </row>
    <row r="392" spans="1:10">
      <c r="A392" s="419"/>
      <c r="B392" s="429"/>
      <c r="C392" s="14"/>
      <c r="D392" s="429"/>
      <c r="E392" s="429"/>
      <c r="F392" s="655"/>
      <c r="G392" s="4"/>
      <c r="H392" s="4"/>
      <c r="I392" s="4"/>
      <c r="J392" s="657"/>
    </row>
    <row r="393" spans="1:10">
      <c r="A393" s="419"/>
      <c r="B393" s="429"/>
      <c r="C393" s="14"/>
      <c r="D393" s="429"/>
      <c r="E393" s="429"/>
      <c r="F393" s="655"/>
      <c r="G393" s="4"/>
      <c r="H393" s="4"/>
      <c r="I393" s="4"/>
      <c r="J393" s="657"/>
    </row>
    <row r="394" spans="1:10">
      <c r="A394" s="419"/>
      <c r="B394" s="429"/>
      <c r="C394" s="14"/>
      <c r="D394" s="429"/>
      <c r="E394" s="429"/>
      <c r="F394" s="655"/>
      <c r="G394" s="4"/>
      <c r="H394" s="4"/>
      <c r="I394" s="4"/>
      <c r="J394" s="657"/>
    </row>
    <row r="395" spans="1:10">
      <c r="A395" s="419"/>
      <c r="B395" s="429"/>
      <c r="C395" s="14"/>
      <c r="D395" s="429"/>
      <c r="E395" s="429"/>
      <c r="F395" s="655"/>
      <c r="G395" s="4"/>
      <c r="H395" s="4"/>
      <c r="I395" s="4"/>
      <c r="J395" s="657"/>
    </row>
    <row r="396" spans="1:10">
      <c r="A396" s="419"/>
      <c r="B396" s="429"/>
      <c r="C396" s="14"/>
      <c r="D396" s="429"/>
      <c r="E396" s="429"/>
      <c r="F396" s="655"/>
      <c r="G396" s="4"/>
      <c r="H396" s="4"/>
      <c r="I396" s="4"/>
      <c r="J396" s="657"/>
    </row>
    <row r="397" spans="1:10">
      <c r="A397" s="419"/>
      <c r="B397" s="429"/>
      <c r="C397" s="14"/>
      <c r="D397" s="429"/>
      <c r="E397" s="429"/>
      <c r="F397" s="655"/>
      <c r="G397" s="4"/>
      <c r="H397" s="4"/>
      <c r="I397" s="4"/>
      <c r="J397" s="657"/>
    </row>
    <row r="398" spans="1:10">
      <c r="A398" s="419"/>
      <c r="B398" s="429"/>
      <c r="C398" s="14"/>
      <c r="D398" s="429"/>
      <c r="E398" s="429"/>
      <c r="F398" s="655"/>
      <c r="G398" s="4"/>
      <c r="H398" s="4"/>
      <c r="I398" s="4"/>
      <c r="J398" s="657"/>
    </row>
    <row r="399" spans="1:10">
      <c r="A399" s="419"/>
      <c r="B399" s="429"/>
      <c r="C399" s="14"/>
      <c r="D399" s="429"/>
      <c r="E399" s="429"/>
      <c r="F399" s="655"/>
      <c r="G399" s="4"/>
      <c r="H399" s="4"/>
      <c r="I399" s="4"/>
      <c r="J399" s="657"/>
    </row>
    <row r="400" spans="1:10">
      <c r="A400" s="419"/>
      <c r="B400" s="429"/>
      <c r="C400" s="14"/>
      <c r="D400" s="429"/>
      <c r="E400" s="429"/>
      <c r="F400" s="655"/>
      <c r="G400" s="4"/>
      <c r="H400" s="4"/>
      <c r="I400" s="4"/>
      <c r="J400" s="657"/>
    </row>
    <row r="401" spans="1:10">
      <c r="A401" s="419"/>
      <c r="B401" s="429"/>
      <c r="C401" s="14"/>
      <c r="D401" s="429"/>
      <c r="E401" s="429"/>
      <c r="F401" s="655"/>
      <c r="G401" s="4"/>
      <c r="H401" s="4"/>
      <c r="I401" s="4"/>
      <c r="J401" s="657"/>
    </row>
    <row r="402" spans="1:10">
      <c r="A402" s="419"/>
      <c r="B402" s="429"/>
      <c r="C402" s="14"/>
      <c r="D402" s="429"/>
      <c r="E402" s="429"/>
      <c r="F402" s="655"/>
      <c r="G402" s="4"/>
      <c r="H402" s="4"/>
      <c r="I402" s="4"/>
      <c r="J402" s="657"/>
    </row>
    <row r="403" spans="1:10">
      <c r="A403" s="419"/>
      <c r="B403" s="429"/>
      <c r="C403" s="14"/>
      <c r="D403" s="429"/>
      <c r="E403" s="429"/>
      <c r="F403" s="655"/>
      <c r="G403" s="4"/>
      <c r="H403" s="4"/>
      <c r="I403" s="4"/>
      <c r="J403" s="657"/>
    </row>
    <row r="404" spans="1:10">
      <c r="A404" s="419"/>
      <c r="B404" s="429"/>
      <c r="C404" s="14"/>
      <c r="D404" s="429"/>
      <c r="E404" s="429"/>
      <c r="F404" s="655"/>
      <c r="G404" s="4"/>
      <c r="H404" s="4"/>
      <c r="I404" s="4"/>
      <c r="J404" s="657"/>
    </row>
    <row r="405" spans="1:10">
      <c r="A405" s="419"/>
      <c r="B405" s="429"/>
      <c r="C405" s="14"/>
      <c r="D405" s="429"/>
      <c r="E405" s="429"/>
      <c r="F405" s="655"/>
      <c r="G405" s="4"/>
      <c r="H405" s="4"/>
      <c r="I405" s="4"/>
      <c r="J405" s="657"/>
    </row>
    <row r="406" spans="1:10">
      <c r="A406" s="419"/>
      <c r="B406" s="429"/>
      <c r="C406" s="14"/>
      <c r="D406" s="429"/>
      <c r="E406" s="429"/>
      <c r="F406" s="655"/>
      <c r="G406" s="4"/>
      <c r="H406" s="4"/>
      <c r="I406" s="4"/>
      <c r="J406" s="657"/>
    </row>
    <row r="407" spans="1:10">
      <c r="A407" s="419"/>
      <c r="B407" s="429"/>
      <c r="C407" s="14"/>
      <c r="D407" s="429"/>
      <c r="E407" s="429"/>
      <c r="F407" s="655"/>
      <c r="G407" s="4"/>
      <c r="H407" s="4"/>
      <c r="I407" s="4"/>
      <c r="J407" s="657"/>
    </row>
    <row r="408" spans="1:10">
      <c r="A408" s="419"/>
      <c r="B408" s="429"/>
      <c r="C408" s="14"/>
      <c r="D408" s="429"/>
      <c r="E408" s="429"/>
      <c r="F408" s="655"/>
      <c r="G408" s="4"/>
      <c r="H408" s="4"/>
      <c r="I408" s="4"/>
      <c r="J408" s="657"/>
    </row>
    <row r="409" spans="1:10">
      <c r="A409" s="419"/>
      <c r="B409" s="429"/>
      <c r="C409" s="14"/>
      <c r="D409" s="429"/>
      <c r="E409" s="429"/>
      <c r="F409" s="655"/>
      <c r="G409" s="4"/>
      <c r="H409" s="4"/>
      <c r="I409" s="4"/>
      <c r="J409" s="657"/>
    </row>
    <row r="410" spans="1:10">
      <c r="A410" s="419"/>
      <c r="B410" s="429"/>
      <c r="C410" s="14"/>
      <c r="D410" s="429"/>
      <c r="E410" s="429"/>
      <c r="F410" s="655"/>
      <c r="G410" s="4"/>
      <c r="H410" s="4"/>
      <c r="I410" s="4"/>
      <c r="J410" s="657"/>
    </row>
    <row r="411" spans="1:10">
      <c r="A411" s="419"/>
      <c r="B411" s="429"/>
      <c r="C411" s="14"/>
      <c r="D411" s="429"/>
      <c r="E411" s="429"/>
      <c r="F411" s="655"/>
      <c r="G411" s="4"/>
      <c r="H411" s="4"/>
      <c r="I411" s="4"/>
      <c r="J411" s="657"/>
    </row>
    <row r="412" spans="1:10">
      <c r="A412" s="419"/>
      <c r="B412" s="429"/>
      <c r="C412" s="14"/>
      <c r="D412" s="429"/>
      <c r="E412" s="429"/>
      <c r="F412" s="655"/>
      <c r="G412" s="4"/>
      <c r="H412" s="4"/>
      <c r="I412" s="4"/>
      <c r="J412" s="657"/>
    </row>
    <row r="413" spans="1:10">
      <c r="A413" s="419"/>
      <c r="B413" s="429"/>
      <c r="C413" s="14"/>
      <c r="D413" s="429"/>
      <c r="E413" s="429"/>
      <c r="F413" s="655"/>
      <c r="G413" s="4"/>
      <c r="H413" s="4"/>
      <c r="I413" s="4"/>
      <c r="J413" s="657"/>
    </row>
    <row r="414" spans="1:10">
      <c r="A414" s="419"/>
      <c r="B414" s="429"/>
      <c r="C414" s="14"/>
      <c r="D414" s="429"/>
      <c r="E414" s="429"/>
      <c r="F414" s="655"/>
      <c r="G414" s="4"/>
      <c r="H414" s="4"/>
      <c r="I414" s="4"/>
      <c r="J414" s="657"/>
    </row>
    <row r="415" spans="1:10">
      <c r="A415" s="419"/>
      <c r="B415" s="429"/>
      <c r="C415" s="14"/>
      <c r="D415" s="429"/>
      <c r="E415" s="429"/>
      <c r="F415" s="655"/>
      <c r="G415" s="4"/>
      <c r="H415" s="4"/>
      <c r="I415" s="4"/>
      <c r="J415" s="657"/>
    </row>
    <row r="416" spans="1:10">
      <c r="A416" s="419"/>
      <c r="B416" s="429"/>
      <c r="C416" s="14"/>
      <c r="D416" s="429"/>
      <c r="E416" s="429"/>
      <c r="F416" s="655"/>
      <c r="G416" s="4"/>
      <c r="H416" s="4"/>
      <c r="I416" s="4"/>
      <c r="J416" s="657"/>
    </row>
    <row r="417" spans="1:10">
      <c r="A417" s="419"/>
      <c r="B417" s="429"/>
      <c r="C417" s="14"/>
      <c r="D417" s="429"/>
      <c r="E417" s="429"/>
      <c r="F417" s="655"/>
      <c r="G417" s="4"/>
      <c r="H417" s="4"/>
      <c r="I417" s="4"/>
      <c r="J417" s="657"/>
    </row>
    <row r="418" spans="1:10">
      <c r="A418" s="419"/>
      <c r="B418" s="429"/>
      <c r="C418" s="14"/>
      <c r="D418" s="429"/>
      <c r="E418" s="429"/>
      <c r="F418" s="655"/>
      <c r="G418" s="4"/>
      <c r="H418" s="4"/>
      <c r="I418" s="4"/>
      <c r="J418" s="657"/>
    </row>
    <row r="419" spans="1:10">
      <c r="A419" s="419"/>
      <c r="B419" s="429"/>
      <c r="C419" s="14"/>
      <c r="D419" s="429"/>
      <c r="E419" s="429"/>
      <c r="F419" s="655"/>
      <c r="G419" s="4"/>
      <c r="H419" s="4"/>
      <c r="I419" s="4"/>
      <c r="J419" s="657"/>
    </row>
    <row r="420" spans="1:10">
      <c r="A420" s="419"/>
      <c r="B420" s="429"/>
      <c r="C420" s="14"/>
      <c r="D420" s="429"/>
      <c r="E420" s="429"/>
      <c r="F420" s="655"/>
      <c r="G420" s="4"/>
      <c r="H420" s="4"/>
      <c r="I420" s="4"/>
      <c r="J420" s="657"/>
    </row>
    <row r="421" spans="1:10">
      <c r="A421" s="419"/>
      <c r="B421" s="429"/>
      <c r="C421" s="14"/>
      <c r="D421" s="429"/>
      <c r="E421" s="429"/>
      <c r="F421" s="655"/>
      <c r="G421" s="4"/>
      <c r="H421" s="4"/>
      <c r="I421" s="4"/>
      <c r="J421" s="657"/>
    </row>
    <row r="422" spans="1:10">
      <c r="A422" s="419"/>
      <c r="B422" s="429"/>
      <c r="C422" s="14"/>
      <c r="D422" s="429"/>
      <c r="E422" s="429"/>
      <c r="F422" s="655"/>
      <c r="G422" s="4"/>
      <c r="H422" s="4"/>
      <c r="I422" s="4"/>
      <c r="J422" s="657"/>
    </row>
    <row r="423" spans="1:10">
      <c r="A423" s="419"/>
      <c r="B423" s="429"/>
      <c r="C423" s="14"/>
      <c r="D423" s="429"/>
      <c r="E423" s="429"/>
      <c r="F423" s="655"/>
      <c r="G423" s="4"/>
      <c r="H423" s="4"/>
      <c r="I423" s="4"/>
      <c r="J423" s="657"/>
    </row>
    <row r="424" spans="1:10">
      <c r="A424" s="419"/>
      <c r="B424" s="429"/>
      <c r="C424" s="14"/>
      <c r="D424" s="429"/>
      <c r="E424" s="429"/>
      <c r="F424" s="655"/>
      <c r="G424" s="4"/>
      <c r="H424" s="4"/>
      <c r="I424" s="4"/>
      <c r="J424" s="657"/>
    </row>
    <row r="425" spans="1:10">
      <c r="A425" s="419"/>
      <c r="B425" s="429"/>
      <c r="C425" s="14"/>
      <c r="D425" s="429"/>
      <c r="E425" s="429"/>
      <c r="F425" s="655"/>
      <c r="G425" s="4"/>
      <c r="H425" s="4"/>
      <c r="I425" s="4"/>
      <c r="J425" s="657"/>
    </row>
    <row r="426" spans="1:10">
      <c r="A426" s="419"/>
      <c r="B426" s="429"/>
      <c r="C426" s="14"/>
      <c r="D426" s="429"/>
      <c r="E426" s="429"/>
      <c r="F426" s="655"/>
      <c r="G426" s="4"/>
      <c r="H426" s="4"/>
      <c r="I426" s="4"/>
      <c r="J426" s="657"/>
    </row>
    <row r="427" spans="1:10">
      <c r="A427" s="419"/>
      <c r="B427" s="429"/>
      <c r="C427" s="14"/>
      <c r="D427" s="429"/>
      <c r="E427" s="429"/>
      <c r="F427" s="655"/>
      <c r="G427" s="4"/>
      <c r="H427" s="4"/>
      <c r="I427" s="4"/>
      <c r="J427" s="657"/>
    </row>
    <row r="428" spans="1:10">
      <c r="A428" s="419"/>
      <c r="B428" s="429"/>
      <c r="C428" s="14"/>
      <c r="D428" s="429"/>
      <c r="E428" s="429"/>
      <c r="F428" s="655"/>
      <c r="G428" s="4"/>
      <c r="H428" s="4"/>
      <c r="I428" s="4"/>
      <c r="J428" s="657"/>
    </row>
    <row r="429" spans="1:10">
      <c r="A429" s="419"/>
      <c r="B429" s="429"/>
      <c r="C429" s="14"/>
      <c r="D429" s="429"/>
      <c r="E429" s="429"/>
      <c r="F429" s="655"/>
      <c r="G429" s="4"/>
      <c r="H429" s="4"/>
      <c r="I429" s="4"/>
      <c r="J429" s="657"/>
    </row>
    <row r="430" spans="1:10">
      <c r="A430" s="419"/>
      <c r="B430" s="429"/>
      <c r="C430" s="14"/>
      <c r="D430" s="429"/>
      <c r="E430" s="429"/>
      <c r="F430" s="655"/>
      <c r="G430" s="4"/>
      <c r="H430" s="4"/>
      <c r="I430" s="4"/>
      <c r="J430" s="657"/>
    </row>
    <row r="431" spans="1:10">
      <c r="A431" s="419"/>
      <c r="B431" s="429"/>
      <c r="C431" s="14"/>
      <c r="D431" s="429"/>
      <c r="E431" s="429"/>
      <c r="F431" s="655"/>
      <c r="G431" s="4"/>
      <c r="H431" s="4"/>
      <c r="I431" s="4"/>
      <c r="J431" s="657"/>
    </row>
    <row r="432" spans="1:10">
      <c r="A432" s="419"/>
      <c r="B432" s="429"/>
      <c r="C432" s="14"/>
      <c r="D432" s="429"/>
      <c r="E432" s="429"/>
      <c r="F432" s="655"/>
      <c r="G432" s="4"/>
      <c r="H432" s="4"/>
      <c r="I432" s="4"/>
      <c r="J432" s="657"/>
    </row>
    <row r="433" spans="1:10">
      <c r="A433" s="419"/>
      <c r="B433" s="429"/>
      <c r="C433" s="14"/>
      <c r="D433" s="429"/>
      <c r="E433" s="429"/>
      <c r="F433" s="655"/>
      <c r="G433" s="4"/>
      <c r="H433" s="4"/>
      <c r="I433" s="4"/>
      <c r="J433" s="657"/>
    </row>
    <row r="434" spans="1:10">
      <c r="A434" s="419"/>
      <c r="B434" s="429"/>
      <c r="C434" s="14"/>
      <c r="D434" s="429"/>
      <c r="E434" s="429"/>
      <c r="F434" s="655"/>
      <c r="G434" s="4"/>
      <c r="H434" s="4"/>
      <c r="I434" s="4"/>
      <c r="J434" s="657"/>
    </row>
    <row r="435" spans="1:10">
      <c r="A435" s="419"/>
      <c r="B435" s="429"/>
      <c r="C435" s="14"/>
      <c r="D435" s="429"/>
      <c r="E435" s="429"/>
      <c r="F435" s="655"/>
      <c r="G435" s="4"/>
      <c r="H435" s="4"/>
      <c r="I435" s="4"/>
      <c r="J435" s="657"/>
    </row>
    <row r="436" spans="1:10">
      <c r="A436" s="419"/>
      <c r="B436" s="429"/>
      <c r="C436" s="14"/>
      <c r="D436" s="429"/>
      <c r="E436" s="429"/>
      <c r="F436" s="655"/>
      <c r="G436" s="4"/>
      <c r="H436" s="4"/>
      <c r="I436" s="4"/>
      <c r="J436" s="657"/>
    </row>
    <row r="437" spans="1:10">
      <c r="A437" s="419"/>
      <c r="B437" s="429"/>
      <c r="C437" s="14"/>
      <c r="D437" s="429"/>
      <c r="E437" s="429"/>
      <c r="F437" s="655"/>
      <c r="G437" s="4"/>
      <c r="H437" s="4"/>
      <c r="I437" s="4"/>
      <c r="J437" s="657"/>
    </row>
    <row r="438" spans="1:10">
      <c r="A438" s="419"/>
      <c r="B438" s="429"/>
      <c r="C438" s="14"/>
      <c r="D438" s="429"/>
      <c r="E438" s="429"/>
      <c r="F438" s="655"/>
      <c r="G438" s="4"/>
      <c r="H438" s="4"/>
      <c r="I438" s="4"/>
      <c r="J438" s="657"/>
    </row>
    <row r="439" spans="1:10">
      <c r="A439" s="419"/>
      <c r="B439" s="429"/>
      <c r="C439" s="14"/>
      <c r="D439" s="429"/>
      <c r="E439" s="429"/>
      <c r="F439" s="655"/>
      <c r="G439" s="4"/>
      <c r="H439" s="4"/>
      <c r="I439" s="4"/>
      <c r="J439" s="657"/>
    </row>
    <row r="440" spans="1:10">
      <c r="A440" s="419"/>
      <c r="B440" s="429"/>
      <c r="C440" s="14"/>
      <c r="D440" s="429"/>
      <c r="E440" s="429"/>
      <c r="F440" s="655"/>
      <c r="G440" s="4"/>
      <c r="H440" s="4"/>
      <c r="I440" s="4"/>
      <c r="J440" s="657"/>
    </row>
    <row r="441" spans="1:10">
      <c r="A441" s="419"/>
      <c r="B441" s="429"/>
      <c r="C441" s="14"/>
      <c r="D441" s="429"/>
      <c r="E441" s="429"/>
      <c r="F441" s="655"/>
      <c r="G441" s="4"/>
      <c r="H441" s="4"/>
      <c r="I441" s="4"/>
      <c r="J441" s="657"/>
    </row>
    <row r="442" spans="1:10">
      <c r="A442" s="419"/>
      <c r="B442" s="429"/>
      <c r="C442" s="14"/>
      <c r="D442" s="429"/>
      <c r="E442" s="429"/>
      <c r="F442" s="655"/>
      <c r="G442" s="4"/>
      <c r="H442" s="4"/>
      <c r="I442" s="4"/>
      <c r="J442" s="657"/>
    </row>
    <row r="443" spans="1:10">
      <c r="A443" s="419"/>
      <c r="B443" s="429"/>
      <c r="C443" s="14"/>
      <c r="D443" s="429"/>
      <c r="E443" s="429"/>
      <c r="F443" s="655"/>
      <c r="G443" s="4"/>
      <c r="H443" s="4"/>
      <c r="I443" s="4"/>
      <c r="J443" s="657"/>
    </row>
    <row r="444" spans="1:10">
      <c r="A444" s="419"/>
      <c r="B444" s="429"/>
      <c r="C444" s="14"/>
      <c r="D444" s="429"/>
      <c r="E444" s="429"/>
      <c r="F444" s="655"/>
      <c r="G444" s="4"/>
      <c r="H444" s="4"/>
      <c r="I444" s="4"/>
      <c r="J444" s="657"/>
    </row>
    <row r="445" spans="1:10">
      <c r="A445" s="419"/>
      <c r="B445" s="429"/>
      <c r="C445" s="14"/>
      <c r="D445" s="429"/>
      <c r="E445" s="429"/>
      <c r="F445" s="655"/>
      <c r="G445" s="4"/>
      <c r="H445" s="4"/>
      <c r="I445" s="4"/>
      <c r="J445" s="657"/>
    </row>
    <row r="446" spans="1:10">
      <c r="A446" s="419"/>
      <c r="B446" s="429"/>
      <c r="C446" s="14"/>
      <c r="D446" s="429"/>
      <c r="E446" s="429"/>
      <c r="F446" s="655"/>
      <c r="G446" s="4"/>
      <c r="H446" s="4"/>
      <c r="I446" s="4"/>
      <c r="J446" s="657"/>
    </row>
    <row r="447" spans="1:10">
      <c r="A447" s="419"/>
      <c r="B447" s="429"/>
      <c r="C447" s="14"/>
      <c r="D447" s="429"/>
      <c r="E447" s="429"/>
      <c r="F447" s="655"/>
      <c r="G447" s="4"/>
      <c r="H447" s="4"/>
      <c r="I447" s="4"/>
      <c r="J447" s="657"/>
    </row>
    <row r="448" spans="1:10">
      <c r="A448" s="419"/>
      <c r="B448" s="429"/>
      <c r="C448" s="14"/>
      <c r="D448" s="429"/>
      <c r="E448" s="429"/>
      <c r="F448" s="655"/>
      <c r="G448" s="4"/>
      <c r="H448" s="4"/>
      <c r="I448" s="4"/>
      <c r="J448" s="657"/>
    </row>
    <row r="449" spans="1:47">
      <c r="A449" s="419"/>
      <c r="B449" s="429"/>
      <c r="C449" s="14"/>
      <c r="D449" s="429"/>
      <c r="E449" s="429"/>
      <c r="F449" s="655"/>
      <c r="G449" s="4"/>
      <c r="H449" s="4"/>
      <c r="I449" s="4"/>
      <c r="J449" s="657"/>
    </row>
    <row r="450" spans="1:47">
      <c r="A450" s="419"/>
      <c r="B450" s="429"/>
      <c r="C450" s="14"/>
      <c r="D450" s="429"/>
      <c r="E450" s="429"/>
      <c r="F450" s="655"/>
      <c r="G450" s="4"/>
      <c r="H450" s="4"/>
      <c r="I450" s="4"/>
      <c r="J450" s="657"/>
    </row>
    <row r="451" spans="1:47">
      <c r="A451" s="419"/>
      <c r="B451" s="429"/>
      <c r="C451" s="14"/>
      <c r="D451" s="429"/>
      <c r="E451" s="429"/>
      <c r="F451" s="655"/>
      <c r="G451" s="4"/>
      <c r="H451" s="4"/>
      <c r="I451" s="4"/>
      <c r="J451" s="657"/>
    </row>
    <row r="452" spans="1:47">
      <c r="A452" s="419"/>
      <c r="B452" s="429"/>
      <c r="C452" s="14"/>
      <c r="D452" s="429"/>
      <c r="E452" s="429"/>
      <c r="F452" s="655"/>
      <c r="G452" s="4"/>
      <c r="H452" s="4"/>
      <c r="I452" s="4"/>
      <c r="J452" s="657"/>
    </row>
    <row r="453" spans="1:47">
      <c r="A453" s="428"/>
      <c r="B453" s="479"/>
      <c r="C453" s="3"/>
      <c r="D453" s="479"/>
      <c r="E453" s="479"/>
      <c r="K453" s="1"/>
    </row>
    <row r="454" spans="1:47">
      <c r="A454" s="428"/>
      <c r="B454" s="479"/>
      <c r="C454" s="3"/>
      <c r="D454" s="479"/>
      <c r="E454" s="479"/>
      <c r="K454" s="1"/>
    </row>
    <row r="455" spans="1:47">
      <c r="A455" s="428"/>
      <c r="B455" s="479"/>
      <c r="C455" s="3"/>
      <c r="D455" s="479"/>
      <c r="E455" s="479"/>
      <c r="K455" s="1"/>
    </row>
    <row r="456" spans="1:47">
      <c r="A456" s="428"/>
      <c r="B456" s="479"/>
      <c r="C456" s="3"/>
      <c r="D456" s="479"/>
      <c r="E456" s="479"/>
      <c r="K456" s="1"/>
      <c r="N456" s="395" t="s">
        <v>919</v>
      </c>
      <c r="O456" s="396" t="s">
        <v>920</v>
      </c>
      <c r="P456" s="397" t="s">
        <v>921</v>
      </c>
      <c r="Q456" s="397" t="s">
        <v>922</v>
      </c>
      <c r="R456" s="396" t="s">
        <v>923</v>
      </c>
      <c r="S456" s="396" t="s">
        <v>924</v>
      </c>
      <c r="T456" s="397" t="s">
        <v>925</v>
      </c>
      <c r="U456" s="397" t="s">
        <v>926</v>
      </c>
      <c r="V456" s="396" t="s">
        <v>927</v>
      </c>
      <c r="W456" s="396" t="s">
        <v>928</v>
      </c>
      <c r="X456" s="396" t="s">
        <v>929</v>
      </c>
      <c r="Y456" s="396" t="s">
        <v>930</v>
      </c>
      <c r="Z456" s="398" t="s">
        <v>931</v>
      </c>
      <c r="AA456" s="398" t="s">
        <v>932</v>
      </c>
      <c r="AB456" s="398" t="s">
        <v>933</v>
      </c>
      <c r="AC456" s="398" t="s">
        <v>936</v>
      </c>
      <c r="AD456" s="396" t="s">
        <v>934</v>
      </c>
      <c r="AE456" s="396" t="s">
        <v>935</v>
      </c>
      <c r="AF456" s="396" t="s">
        <v>937</v>
      </c>
      <c r="AG456" s="396" t="s">
        <v>938</v>
      </c>
      <c r="AH456" s="397" t="s">
        <v>939</v>
      </c>
      <c r="AI456" s="397" t="s">
        <v>940</v>
      </c>
      <c r="AJ456" s="397" t="s">
        <v>941</v>
      </c>
      <c r="AK456" s="397" t="s">
        <v>942</v>
      </c>
      <c r="AL456" s="396" t="s">
        <v>943</v>
      </c>
      <c r="AM456" s="396" t="s">
        <v>944</v>
      </c>
      <c r="AN456" s="396" t="s">
        <v>945</v>
      </c>
      <c r="AO456" s="396" t="s">
        <v>946</v>
      </c>
      <c r="AP456" s="397" t="s">
        <v>947</v>
      </c>
      <c r="AQ456" s="397" t="s">
        <v>948</v>
      </c>
      <c r="AR456" s="397" t="s">
        <v>949</v>
      </c>
      <c r="AS456" s="397" t="s">
        <v>950</v>
      </c>
      <c r="AT456" s="396" t="s">
        <v>951</v>
      </c>
      <c r="AU456" s="396" t="s">
        <v>980</v>
      </c>
    </row>
    <row r="457" spans="1:47">
      <c r="A457" s="428"/>
      <c r="B457" s="479"/>
      <c r="C457" s="3"/>
      <c r="D457" s="479"/>
      <c r="E457" s="479"/>
      <c r="K457" s="1"/>
    </row>
    <row r="458" spans="1:47">
      <c r="A458" s="428"/>
      <c r="B458" s="479"/>
      <c r="C458" s="3"/>
      <c r="D458" s="479"/>
      <c r="E458" s="479"/>
      <c r="K458" s="1"/>
    </row>
    <row r="459" spans="1:47">
      <c r="A459" s="428"/>
      <c r="B459" s="479"/>
      <c r="C459" s="3"/>
      <c r="D459" s="479"/>
      <c r="E459" s="479"/>
      <c r="K459" s="1"/>
    </row>
    <row r="460" spans="1:47">
      <c r="A460" s="428"/>
      <c r="B460" s="479"/>
      <c r="C460" s="3"/>
      <c r="D460" s="479"/>
      <c r="E460" s="479"/>
      <c r="K460" s="1"/>
    </row>
    <row r="461" spans="1:47">
      <c r="A461" s="428"/>
      <c r="B461" s="479"/>
      <c r="C461" s="3"/>
      <c r="D461" s="479"/>
      <c r="E461" s="479"/>
      <c r="K461" s="1"/>
    </row>
    <row r="462" spans="1:47">
      <c r="A462" s="428"/>
      <c r="B462" s="479"/>
      <c r="C462" s="3"/>
      <c r="D462" s="479"/>
      <c r="E462" s="479"/>
      <c r="K462" s="1"/>
    </row>
    <row r="463" spans="1:47">
      <c r="A463" s="428"/>
      <c r="B463" s="479"/>
      <c r="C463" s="3"/>
      <c r="D463" s="479"/>
      <c r="E463" s="479"/>
      <c r="K463" s="1"/>
    </row>
    <row r="464" spans="1:47">
      <c r="A464" s="428"/>
      <c r="B464" s="479"/>
      <c r="C464" s="3"/>
      <c r="D464" s="479"/>
      <c r="E464" s="479"/>
      <c r="K464" s="1"/>
    </row>
    <row r="465" spans="1:11">
      <c r="A465" s="428"/>
      <c r="B465" s="479"/>
      <c r="C465" s="3"/>
      <c r="D465" s="479"/>
      <c r="E465" s="479"/>
      <c r="K465" s="1"/>
    </row>
    <row r="466" spans="1:11">
      <c r="A466" s="428"/>
      <c r="B466" s="479"/>
      <c r="C466" s="3"/>
      <c r="D466" s="479"/>
      <c r="E466" s="479"/>
      <c r="K466" s="1"/>
    </row>
    <row r="467" spans="1:11">
      <c r="A467" s="428"/>
      <c r="B467" s="479"/>
      <c r="C467" s="3"/>
      <c r="D467" s="479"/>
      <c r="E467" s="479"/>
      <c r="K467" s="1"/>
    </row>
    <row r="468" spans="1:11">
      <c r="A468" s="428"/>
      <c r="B468" s="479"/>
      <c r="C468" s="3"/>
      <c r="D468" s="479"/>
      <c r="E468" s="479"/>
      <c r="K468" s="1"/>
    </row>
    <row r="469" spans="1:11">
      <c r="A469" s="428"/>
      <c r="B469" s="479"/>
      <c r="C469" s="3"/>
      <c r="D469" s="479"/>
      <c r="E469" s="479"/>
      <c r="K469" s="1"/>
    </row>
    <row r="470" spans="1:11">
      <c r="A470" s="428"/>
      <c r="B470" s="479"/>
      <c r="C470" s="3"/>
      <c r="D470" s="479"/>
      <c r="E470" s="479"/>
      <c r="K470" s="1"/>
    </row>
    <row r="471" spans="1:11">
      <c r="A471" s="428"/>
      <c r="B471" s="479"/>
      <c r="C471" s="3"/>
      <c r="D471" s="479"/>
      <c r="E471" s="479"/>
      <c r="K471" s="1"/>
    </row>
    <row r="472" spans="1:11">
      <c r="A472" s="428"/>
      <c r="B472" s="479"/>
      <c r="C472" s="3"/>
      <c r="D472" s="479"/>
      <c r="E472" s="479"/>
      <c r="K472" s="1"/>
    </row>
    <row r="473" spans="1:11">
      <c r="A473" s="428"/>
      <c r="B473" s="479"/>
      <c r="C473" s="3"/>
      <c r="D473" s="479"/>
      <c r="E473" s="479"/>
      <c r="K473" s="1"/>
    </row>
    <row r="474" spans="1:11">
      <c r="A474" s="428"/>
      <c r="B474" s="479"/>
      <c r="C474" s="3"/>
      <c r="D474" s="479"/>
      <c r="E474" s="479"/>
      <c r="K474" s="1"/>
    </row>
    <row r="475" spans="1:11">
      <c r="A475" s="428"/>
      <c r="B475" s="479"/>
      <c r="C475" s="3"/>
      <c r="D475" s="479"/>
      <c r="E475" s="479"/>
      <c r="K475" s="1"/>
    </row>
    <row r="476" spans="1:11">
      <c r="A476" s="428"/>
      <c r="B476" s="479"/>
      <c r="C476" s="3"/>
      <c r="D476" s="479"/>
      <c r="E476" s="479"/>
      <c r="K476" s="1"/>
    </row>
    <row r="477" spans="1:11">
      <c r="A477" s="428"/>
      <c r="B477" s="479"/>
      <c r="C477" s="3"/>
      <c r="D477" s="479"/>
      <c r="E477" s="479"/>
      <c r="K477" s="1"/>
    </row>
    <row r="478" spans="1:11">
      <c r="A478" s="428"/>
      <c r="B478" s="479"/>
      <c r="C478" s="3"/>
      <c r="D478" s="479"/>
      <c r="E478" s="479"/>
      <c r="K478" s="1"/>
    </row>
    <row r="479" spans="1:11">
      <c r="A479" s="428"/>
      <c r="B479" s="479"/>
      <c r="C479" s="3"/>
      <c r="D479" s="479"/>
      <c r="E479" s="479"/>
      <c r="K479" s="1"/>
    </row>
    <row r="480" spans="1:11">
      <c r="A480" s="428"/>
      <c r="B480" s="479"/>
      <c r="C480" s="3"/>
      <c r="D480" s="479"/>
      <c r="E480" s="479"/>
      <c r="K480" s="1"/>
    </row>
    <row r="481" spans="1:11">
      <c r="A481" s="428"/>
      <c r="B481" s="479"/>
      <c r="C481" s="3"/>
      <c r="D481" s="479"/>
      <c r="E481" s="479"/>
      <c r="K481" s="1"/>
    </row>
    <row r="482" spans="1:11">
      <c r="A482" s="428"/>
      <c r="B482" s="479"/>
      <c r="C482" s="3"/>
      <c r="D482" s="479"/>
      <c r="E482" s="479"/>
      <c r="K482" s="1"/>
    </row>
    <row r="483" spans="1:11">
      <c r="A483" s="428"/>
      <c r="B483" s="479"/>
      <c r="C483" s="3"/>
      <c r="D483" s="479"/>
      <c r="E483" s="479"/>
      <c r="K483" s="1"/>
    </row>
    <row r="484" spans="1:11">
      <c r="A484" s="428"/>
      <c r="B484" s="479"/>
      <c r="C484" s="3"/>
      <c r="D484" s="479"/>
      <c r="E484" s="479"/>
      <c r="K484" s="1"/>
    </row>
    <row r="485" spans="1:11">
      <c r="A485" s="428"/>
      <c r="B485" s="479"/>
      <c r="C485" s="3"/>
      <c r="D485" s="479"/>
      <c r="E485" s="479"/>
      <c r="K485" s="1"/>
    </row>
    <row r="486" spans="1:11">
      <c r="A486" s="428"/>
      <c r="B486" s="479"/>
      <c r="C486" s="3"/>
      <c r="D486" s="479"/>
      <c r="E486" s="479"/>
      <c r="K486" s="1"/>
    </row>
    <row r="487" spans="1:11">
      <c r="A487" s="428"/>
      <c r="B487" s="479"/>
      <c r="C487" s="3"/>
      <c r="D487" s="479"/>
      <c r="E487" s="479"/>
      <c r="K487" s="1"/>
    </row>
    <row r="488" spans="1:11">
      <c r="A488" s="428"/>
      <c r="B488" s="479"/>
      <c r="C488" s="3"/>
      <c r="D488" s="479"/>
      <c r="E488" s="479"/>
      <c r="K488" s="1"/>
    </row>
    <row r="489" spans="1:11">
      <c r="A489" s="428"/>
      <c r="B489" s="479"/>
      <c r="C489" s="3"/>
      <c r="D489" s="479"/>
      <c r="E489" s="479"/>
      <c r="K489" s="1"/>
    </row>
    <row r="490" spans="1:11">
      <c r="A490" s="428"/>
      <c r="B490" s="479"/>
      <c r="C490" s="3"/>
      <c r="D490" s="479"/>
      <c r="E490" s="479"/>
      <c r="K490" s="1"/>
    </row>
    <row r="491" spans="1:11">
      <c r="A491" s="428"/>
      <c r="B491" s="479"/>
      <c r="C491" s="3"/>
      <c r="D491" s="479"/>
      <c r="E491" s="479"/>
      <c r="K491" s="1"/>
    </row>
    <row r="492" spans="1:11">
      <c r="A492" s="428"/>
      <c r="B492" s="479"/>
      <c r="C492" s="3"/>
      <c r="D492" s="479"/>
      <c r="E492" s="479"/>
      <c r="K492" s="1"/>
    </row>
    <row r="493" spans="1:11">
      <c r="A493" s="428"/>
      <c r="B493" s="479"/>
      <c r="C493" s="3"/>
      <c r="D493" s="479"/>
      <c r="E493" s="479"/>
      <c r="K493" s="1"/>
    </row>
    <row r="494" spans="1:11">
      <c r="A494" s="428"/>
      <c r="B494" s="479"/>
      <c r="C494" s="3"/>
      <c r="D494" s="479"/>
      <c r="E494" s="479"/>
      <c r="K494" s="1"/>
    </row>
    <row r="495" spans="1:11">
      <c r="A495" s="428"/>
      <c r="B495" s="479"/>
      <c r="C495" s="3"/>
      <c r="D495" s="479"/>
      <c r="E495" s="479"/>
      <c r="K495" s="1"/>
    </row>
    <row r="496" spans="1:11">
      <c r="A496" s="428"/>
      <c r="B496" s="479"/>
      <c r="C496" s="3"/>
      <c r="D496" s="479"/>
      <c r="E496" s="479"/>
      <c r="K496" s="1"/>
    </row>
    <row r="497" spans="1:11">
      <c r="A497" s="428"/>
      <c r="B497" s="479"/>
      <c r="C497" s="3"/>
      <c r="D497" s="479"/>
      <c r="E497" s="479"/>
      <c r="K497" s="1"/>
    </row>
    <row r="498" spans="1:11">
      <c r="A498" s="428"/>
      <c r="B498" s="479"/>
      <c r="C498" s="3"/>
      <c r="D498" s="479"/>
      <c r="E498" s="479"/>
      <c r="K498" s="1"/>
    </row>
    <row r="499" spans="1:11">
      <c r="A499" s="428"/>
      <c r="B499" s="479"/>
      <c r="C499" s="3"/>
      <c r="D499" s="479"/>
      <c r="E499" s="479"/>
      <c r="K499" s="1"/>
    </row>
    <row r="500" spans="1:11">
      <c r="A500" s="428"/>
      <c r="B500" s="479"/>
      <c r="C500" s="3"/>
      <c r="D500" s="479"/>
      <c r="E500" s="479"/>
      <c r="K500" s="1"/>
    </row>
    <row r="501" spans="1:11">
      <c r="A501" s="428"/>
      <c r="B501" s="479"/>
      <c r="C501" s="3"/>
      <c r="D501" s="479"/>
      <c r="E501" s="479"/>
      <c r="K501" s="1"/>
    </row>
    <row r="502" spans="1:11">
      <c r="A502" s="428"/>
      <c r="B502" s="479"/>
      <c r="C502" s="3"/>
      <c r="D502" s="479"/>
      <c r="E502" s="479"/>
      <c r="K502" s="1"/>
    </row>
    <row r="503" spans="1:11">
      <c r="A503" s="428"/>
      <c r="B503" s="479"/>
      <c r="C503" s="3"/>
      <c r="D503" s="479"/>
      <c r="E503" s="479"/>
      <c r="K503" s="1"/>
    </row>
    <row r="504" spans="1:11">
      <c r="A504" s="428"/>
      <c r="B504" s="479"/>
      <c r="C504" s="3"/>
      <c r="D504" s="479"/>
      <c r="E504" s="479"/>
      <c r="K504" s="1"/>
    </row>
    <row r="505" spans="1:11">
      <c r="A505" s="428"/>
      <c r="B505" s="479"/>
      <c r="C505" s="3"/>
      <c r="D505" s="479"/>
      <c r="E505" s="479"/>
      <c r="K505" s="1"/>
    </row>
    <row r="506" spans="1:11">
      <c r="A506" s="428"/>
      <c r="B506" s="479"/>
      <c r="C506" s="3"/>
      <c r="D506" s="479"/>
      <c r="E506" s="479"/>
      <c r="K506" s="1"/>
    </row>
    <row r="507" spans="1:11">
      <c r="A507" s="428"/>
      <c r="B507" s="479"/>
      <c r="C507" s="3"/>
      <c r="D507" s="479"/>
      <c r="E507" s="479"/>
      <c r="K507" s="1"/>
    </row>
    <row r="508" spans="1:11">
      <c r="A508" s="428"/>
      <c r="B508" s="479"/>
      <c r="C508" s="3"/>
      <c r="D508" s="479"/>
      <c r="E508" s="479"/>
      <c r="K508" s="1"/>
    </row>
    <row r="509" spans="1:11">
      <c r="A509" s="428"/>
      <c r="B509" s="479"/>
      <c r="C509" s="3"/>
      <c r="D509" s="479"/>
      <c r="E509" s="479"/>
      <c r="K509" s="1"/>
    </row>
    <row r="510" spans="1:11">
      <c r="A510" s="428"/>
      <c r="B510" s="479"/>
      <c r="C510" s="3"/>
      <c r="D510" s="479"/>
      <c r="E510" s="479"/>
      <c r="K510" s="1"/>
    </row>
    <row r="511" spans="1:11">
      <c r="A511" s="428"/>
      <c r="B511" s="479"/>
      <c r="C511" s="3"/>
      <c r="D511" s="479"/>
      <c r="E511" s="479"/>
      <c r="K511" s="1"/>
    </row>
    <row r="512" spans="1:11">
      <c r="A512" s="428"/>
      <c r="B512" s="479"/>
      <c r="C512" s="3"/>
      <c r="D512" s="479"/>
      <c r="E512" s="479"/>
      <c r="K512" s="1"/>
    </row>
    <row r="513" spans="1:11">
      <c r="A513" s="428"/>
      <c r="B513" s="479"/>
      <c r="C513" s="3"/>
      <c r="D513" s="479"/>
      <c r="E513" s="479"/>
      <c r="K513" s="1"/>
    </row>
    <row r="514" spans="1:11">
      <c r="A514" s="428"/>
      <c r="B514" s="479"/>
      <c r="C514" s="3"/>
      <c r="D514" s="479"/>
      <c r="E514" s="479"/>
      <c r="K514" s="1"/>
    </row>
    <row r="515" spans="1:11">
      <c r="A515" s="428"/>
      <c r="B515" s="479"/>
      <c r="C515" s="3"/>
      <c r="D515" s="479"/>
      <c r="E515" s="479"/>
      <c r="K515" s="1"/>
    </row>
    <row r="516" spans="1:11">
      <c r="A516" s="428"/>
      <c r="B516" s="479"/>
      <c r="C516" s="3"/>
      <c r="D516" s="479"/>
      <c r="E516" s="479"/>
      <c r="K516" s="1"/>
    </row>
    <row r="517" spans="1:11">
      <c r="A517" s="428"/>
      <c r="B517" s="479"/>
      <c r="C517" s="3"/>
      <c r="D517" s="479"/>
      <c r="E517" s="479"/>
      <c r="K517" s="1"/>
    </row>
    <row r="518" spans="1:11">
      <c r="A518" s="428"/>
      <c r="B518" s="479"/>
      <c r="C518" s="3"/>
      <c r="D518" s="479"/>
      <c r="E518" s="479"/>
      <c r="K518" s="1"/>
    </row>
    <row r="519" spans="1:11">
      <c r="A519" s="428"/>
      <c r="B519" s="479"/>
      <c r="C519" s="3"/>
      <c r="D519" s="479"/>
      <c r="E519" s="479"/>
      <c r="K519" s="1"/>
    </row>
    <row r="520" spans="1:11">
      <c r="A520" s="428"/>
      <c r="B520" s="479"/>
      <c r="C520" s="3"/>
      <c r="D520" s="479"/>
      <c r="E520" s="479"/>
      <c r="K520" s="1"/>
    </row>
    <row r="521" spans="1:11">
      <c r="A521" s="428"/>
      <c r="B521" s="479"/>
      <c r="C521" s="3"/>
      <c r="D521" s="479"/>
      <c r="E521" s="479"/>
      <c r="K521" s="1"/>
    </row>
    <row r="522" spans="1:11">
      <c r="A522" s="428"/>
      <c r="B522" s="479"/>
      <c r="C522" s="3"/>
      <c r="D522" s="479"/>
      <c r="E522" s="479"/>
      <c r="K522" s="1"/>
    </row>
    <row r="523" spans="1:11">
      <c r="A523" s="428"/>
      <c r="B523" s="479"/>
      <c r="C523" s="3"/>
      <c r="D523" s="479"/>
      <c r="E523" s="479"/>
      <c r="K523" s="1"/>
    </row>
    <row r="524" spans="1:11">
      <c r="A524" s="428"/>
      <c r="B524" s="479"/>
      <c r="C524" s="3"/>
      <c r="D524" s="479"/>
      <c r="E524" s="479"/>
      <c r="K524" s="1"/>
    </row>
    <row r="525" spans="1:11">
      <c r="A525" s="428"/>
      <c r="B525" s="479"/>
      <c r="C525" s="3"/>
      <c r="D525" s="479"/>
      <c r="E525" s="479"/>
      <c r="K525" s="1"/>
    </row>
    <row r="526" spans="1:11">
      <c r="A526" s="428"/>
      <c r="B526" s="479"/>
      <c r="C526" s="3"/>
      <c r="D526" s="479"/>
      <c r="E526" s="479"/>
      <c r="K526" s="1"/>
    </row>
    <row r="527" spans="1:11">
      <c r="A527" s="428"/>
      <c r="B527" s="479"/>
      <c r="C527" s="3"/>
      <c r="D527" s="479"/>
      <c r="E527" s="479"/>
      <c r="K527" s="1"/>
    </row>
    <row r="528" spans="1:11">
      <c r="A528" s="428"/>
      <c r="B528" s="479"/>
      <c r="C528" s="3"/>
      <c r="D528" s="479"/>
      <c r="E528" s="479"/>
      <c r="K528" s="1"/>
    </row>
    <row r="529" spans="1:11">
      <c r="A529" s="428"/>
      <c r="B529" s="479"/>
      <c r="C529" s="3"/>
      <c r="D529" s="479"/>
      <c r="E529" s="479"/>
      <c r="K529" s="1"/>
    </row>
    <row r="530" spans="1:11">
      <c r="A530" s="428"/>
      <c r="B530" s="479"/>
      <c r="C530" s="3"/>
      <c r="D530" s="479"/>
      <c r="E530" s="479"/>
      <c r="K530" s="1"/>
    </row>
    <row r="531" spans="1:11">
      <c r="A531" s="428"/>
      <c r="B531" s="479"/>
      <c r="C531" s="3"/>
      <c r="D531" s="479"/>
      <c r="E531" s="479"/>
      <c r="K531" s="1"/>
    </row>
    <row r="532" spans="1:11">
      <c r="A532" s="428"/>
      <c r="B532" s="479"/>
      <c r="C532" s="3"/>
      <c r="D532" s="479"/>
      <c r="E532" s="479"/>
      <c r="K532" s="1"/>
    </row>
    <row r="533" spans="1:11">
      <c r="A533" s="428"/>
      <c r="B533" s="479"/>
      <c r="C533" s="3"/>
      <c r="D533" s="479"/>
      <c r="E533" s="479"/>
      <c r="K533" s="1"/>
    </row>
    <row r="534" spans="1:11">
      <c r="A534" s="428"/>
      <c r="B534" s="479"/>
      <c r="C534" s="3"/>
      <c r="D534" s="479"/>
      <c r="E534" s="479"/>
      <c r="K534" s="1"/>
    </row>
    <row r="535" spans="1:11">
      <c r="A535" s="428"/>
      <c r="B535" s="479"/>
      <c r="C535" s="3"/>
      <c r="D535" s="479"/>
      <c r="E535" s="479"/>
      <c r="K535" s="1"/>
    </row>
    <row r="536" spans="1:11">
      <c r="A536" s="428"/>
      <c r="B536" s="479"/>
      <c r="C536" s="3"/>
      <c r="D536" s="479"/>
      <c r="E536" s="479"/>
      <c r="K536" s="1"/>
    </row>
    <row r="537" spans="1:11">
      <c r="A537" s="428"/>
      <c r="B537" s="479"/>
      <c r="C537" s="3"/>
      <c r="D537" s="479"/>
      <c r="E537" s="479"/>
      <c r="K537" s="1"/>
    </row>
    <row r="538" spans="1:11">
      <c r="A538" s="428"/>
      <c r="B538" s="479"/>
      <c r="C538" s="3"/>
      <c r="D538" s="479"/>
      <c r="E538" s="479"/>
      <c r="K538" s="1"/>
    </row>
    <row r="539" spans="1:11">
      <c r="A539" s="428"/>
      <c r="B539" s="479"/>
      <c r="C539" s="3"/>
      <c r="D539" s="479"/>
      <c r="E539" s="479"/>
      <c r="K539" s="1"/>
    </row>
    <row r="540" spans="1:11">
      <c r="A540" s="428"/>
      <c r="B540" s="479"/>
      <c r="C540" s="3"/>
      <c r="D540" s="479"/>
      <c r="E540" s="479"/>
      <c r="K540" s="1"/>
    </row>
    <row r="541" spans="1:11">
      <c r="A541" s="428"/>
      <c r="B541" s="479"/>
      <c r="C541" s="3"/>
      <c r="D541" s="479"/>
      <c r="E541" s="479"/>
      <c r="K541" s="1"/>
    </row>
    <row r="542" spans="1:11">
      <c r="A542" s="428"/>
      <c r="B542" s="479"/>
      <c r="C542" s="3"/>
      <c r="D542" s="479"/>
      <c r="E542" s="479"/>
      <c r="K542" s="1"/>
    </row>
    <row r="543" spans="1:11">
      <c r="A543" s="428"/>
      <c r="B543" s="479"/>
      <c r="C543" s="3"/>
      <c r="D543" s="479"/>
      <c r="E543" s="479"/>
      <c r="K543" s="1"/>
    </row>
    <row r="544" spans="1:11">
      <c r="A544" s="428"/>
      <c r="B544" s="479"/>
      <c r="C544" s="3"/>
      <c r="D544" s="479"/>
      <c r="E544" s="479"/>
      <c r="K544" s="1"/>
    </row>
    <row r="545" spans="1:11">
      <c r="A545" s="428"/>
      <c r="B545" s="479"/>
      <c r="C545" s="3"/>
      <c r="D545" s="479"/>
      <c r="E545" s="479"/>
      <c r="K545" s="1"/>
    </row>
    <row r="546" spans="1:11">
      <c r="A546" s="428"/>
      <c r="B546" s="479"/>
      <c r="C546" s="3"/>
      <c r="D546" s="479"/>
      <c r="E546" s="479"/>
      <c r="K546" s="1"/>
    </row>
    <row r="547" spans="1:11">
      <c r="A547" s="428"/>
      <c r="B547" s="479"/>
      <c r="C547" s="3"/>
      <c r="D547" s="479"/>
      <c r="E547" s="479"/>
      <c r="K547" s="1"/>
    </row>
    <row r="548" spans="1:11">
      <c r="A548" s="428"/>
      <c r="B548" s="479"/>
      <c r="C548" s="3"/>
      <c r="D548" s="479"/>
      <c r="E548" s="479"/>
      <c r="K548" s="1"/>
    </row>
    <row r="549" spans="1:11">
      <c r="A549" s="428"/>
      <c r="B549" s="479"/>
      <c r="C549" s="3"/>
      <c r="D549" s="479"/>
      <c r="E549" s="479"/>
      <c r="K549" s="1"/>
    </row>
    <row r="550" spans="1:11">
      <c r="A550" s="428"/>
      <c r="B550" s="479"/>
      <c r="C550" s="3"/>
      <c r="D550" s="479"/>
      <c r="E550" s="479"/>
      <c r="K550" s="1"/>
    </row>
    <row r="551" spans="1:11">
      <c r="A551" s="428"/>
      <c r="B551" s="479"/>
      <c r="C551" s="3"/>
      <c r="D551" s="479"/>
      <c r="E551" s="479"/>
      <c r="K551" s="1"/>
    </row>
    <row r="552" spans="1:11">
      <c r="A552" s="428"/>
      <c r="B552" s="479"/>
      <c r="C552" s="3"/>
      <c r="D552" s="479"/>
      <c r="E552" s="479"/>
      <c r="K552" s="1"/>
    </row>
    <row r="553" spans="1:11">
      <c r="A553" s="428"/>
      <c r="B553" s="479"/>
      <c r="C553" s="3"/>
      <c r="D553" s="479"/>
      <c r="E553" s="479"/>
      <c r="K553" s="1"/>
    </row>
    <row r="554" spans="1:11">
      <c r="A554" s="428"/>
      <c r="B554" s="479"/>
      <c r="C554" s="3"/>
      <c r="D554" s="479"/>
      <c r="E554" s="479"/>
      <c r="K554" s="1"/>
    </row>
    <row r="555" spans="1:11">
      <c r="A555" s="428"/>
      <c r="B555" s="479"/>
      <c r="C555" s="3"/>
      <c r="D555" s="479"/>
      <c r="E555" s="479"/>
      <c r="K555" s="1"/>
    </row>
    <row r="556" spans="1:11">
      <c r="A556" s="428"/>
      <c r="B556" s="479"/>
      <c r="C556" s="3"/>
      <c r="D556" s="479"/>
      <c r="E556" s="479"/>
      <c r="K556" s="1"/>
    </row>
    <row r="557" spans="1:11">
      <c r="A557" s="428"/>
      <c r="B557" s="479"/>
      <c r="C557" s="3"/>
      <c r="D557" s="479"/>
      <c r="E557" s="479"/>
      <c r="K557" s="1"/>
    </row>
    <row r="558" spans="1:11">
      <c r="A558" s="428"/>
      <c r="B558" s="479"/>
      <c r="C558" s="3"/>
      <c r="D558" s="479"/>
      <c r="E558" s="479"/>
      <c r="K558" s="1"/>
    </row>
    <row r="559" spans="1:11">
      <c r="A559" s="428"/>
      <c r="B559" s="479"/>
      <c r="C559" s="3"/>
      <c r="D559" s="479"/>
      <c r="E559" s="479"/>
      <c r="K559" s="1"/>
    </row>
    <row r="560" spans="1:11">
      <c r="A560" s="428"/>
      <c r="B560" s="479"/>
      <c r="C560" s="3"/>
      <c r="D560" s="479"/>
      <c r="E560" s="479"/>
      <c r="K560" s="1"/>
    </row>
    <row r="561" spans="1:11">
      <c r="A561" s="428"/>
      <c r="B561" s="479"/>
      <c r="C561" s="3"/>
      <c r="D561" s="479"/>
      <c r="E561" s="479"/>
      <c r="K561" s="1"/>
    </row>
    <row r="562" spans="1:11">
      <c r="A562" s="428"/>
      <c r="B562" s="479"/>
      <c r="C562" s="3"/>
      <c r="D562" s="479"/>
      <c r="E562" s="479"/>
      <c r="K562" s="1"/>
    </row>
    <row r="563" spans="1:11">
      <c r="A563" s="428"/>
      <c r="B563" s="479"/>
      <c r="C563" s="3"/>
      <c r="D563" s="479"/>
      <c r="E563" s="479"/>
      <c r="K563" s="1"/>
    </row>
    <row r="564" spans="1:11">
      <c r="A564" s="428"/>
      <c r="B564" s="479"/>
      <c r="C564" s="3"/>
      <c r="D564" s="479"/>
      <c r="E564" s="479"/>
      <c r="K564" s="1"/>
    </row>
    <row r="565" spans="1:11">
      <c r="A565" s="428"/>
      <c r="B565" s="479"/>
      <c r="C565" s="3"/>
      <c r="D565" s="479"/>
      <c r="E565" s="479"/>
      <c r="K565" s="1"/>
    </row>
    <row r="566" spans="1:11">
      <c r="A566" s="428"/>
      <c r="B566" s="479"/>
      <c r="C566" s="3"/>
      <c r="D566" s="479"/>
      <c r="E566" s="479"/>
      <c r="K566" s="1"/>
    </row>
    <row r="567" spans="1:11">
      <c r="A567" s="428"/>
      <c r="B567" s="479"/>
      <c r="C567" s="3"/>
      <c r="D567" s="479"/>
      <c r="E567" s="479"/>
      <c r="K567" s="1"/>
    </row>
    <row r="568" spans="1:11">
      <c r="A568" s="428"/>
      <c r="B568" s="479"/>
      <c r="C568" s="3"/>
      <c r="D568" s="479"/>
      <c r="E568" s="479"/>
      <c r="K568" s="1"/>
    </row>
    <row r="569" spans="1:11">
      <c r="A569" s="428"/>
      <c r="B569" s="479"/>
      <c r="C569" s="3"/>
      <c r="D569" s="479"/>
      <c r="E569" s="479"/>
      <c r="K569" s="1"/>
    </row>
    <row r="570" spans="1:11">
      <c r="A570" s="428"/>
      <c r="B570" s="479"/>
      <c r="C570" s="3"/>
      <c r="D570" s="479"/>
      <c r="E570" s="479"/>
      <c r="K570" s="1"/>
    </row>
    <row r="571" spans="1:11">
      <c r="A571" s="428"/>
      <c r="B571" s="479"/>
      <c r="C571" s="3"/>
      <c r="D571" s="479"/>
      <c r="E571" s="479"/>
      <c r="K571" s="1"/>
    </row>
    <row r="572" spans="1:11">
      <c r="A572" s="428"/>
      <c r="B572" s="479"/>
      <c r="C572" s="3"/>
      <c r="D572" s="479"/>
      <c r="E572" s="479"/>
      <c r="K572" s="1"/>
    </row>
    <row r="573" spans="1:11">
      <c r="A573" s="428"/>
      <c r="B573" s="479"/>
      <c r="C573" s="3"/>
      <c r="D573" s="479"/>
      <c r="E573" s="479"/>
      <c r="K573" s="1"/>
    </row>
    <row r="574" spans="1:11">
      <c r="A574" s="428"/>
      <c r="B574" s="479"/>
      <c r="C574" s="3"/>
      <c r="D574" s="479"/>
      <c r="E574" s="479"/>
      <c r="K574" s="1"/>
    </row>
    <row r="575" spans="1:11">
      <c r="A575" s="428"/>
      <c r="B575" s="479"/>
      <c r="C575" s="3"/>
      <c r="D575" s="479"/>
      <c r="E575" s="479"/>
      <c r="K575" s="1"/>
    </row>
    <row r="576" spans="1:11">
      <c r="A576" s="428"/>
      <c r="B576" s="479"/>
      <c r="C576" s="3"/>
      <c r="D576" s="479"/>
      <c r="E576" s="479"/>
      <c r="K576" s="1"/>
    </row>
    <row r="577" spans="1:11">
      <c r="A577" s="428"/>
      <c r="B577" s="479"/>
      <c r="C577" s="3"/>
      <c r="D577" s="479"/>
      <c r="E577" s="479"/>
      <c r="K577" s="1"/>
    </row>
    <row r="578" spans="1:11">
      <c r="A578" s="428"/>
      <c r="B578" s="479"/>
      <c r="C578" s="3"/>
      <c r="D578" s="479"/>
      <c r="E578" s="479"/>
      <c r="K578" s="1"/>
    </row>
    <row r="579" spans="1:11">
      <c r="A579" s="428"/>
      <c r="B579" s="479"/>
      <c r="C579" s="3"/>
      <c r="D579" s="479"/>
      <c r="E579" s="479"/>
      <c r="K579" s="1"/>
    </row>
    <row r="580" spans="1:11">
      <c r="A580" s="428"/>
      <c r="B580" s="479"/>
      <c r="C580" s="3"/>
      <c r="D580" s="479"/>
      <c r="E580" s="479"/>
      <c r="K580" s="1"/>
    </row>
    <row r="581" spans="1:11">
      <c r="A581" s="428"/>
      <c r="B581" s="479"/>
      <c r="C581" s="3"/>
      <c r="D581" s="479"/>
      <c r="E581" s="479"/>
      <c r="K581" s="1"/>
    </row>
    <row r="582" spans="1:11">
      <c r="A582" s="428"/>
      <c r="B582" s="479"/>
      <c r="C582" s="3"/>
      <c r="D582" s="479"/>
      <c r="E582" s="479"/>
      <c r="K582" s="1"/>
    </row>
    <row r="583" spans="1:11">
      <c r="A583" s="428"/>
      <c r="B583" s="479"/>
      <c r="C583" s="3"/>
      <c r="D583" s="479"/>
      <c r="E583" s="479"/>
      <c r="K583" s="1"/>
    </row>
    <row r="584" spans="1:11">
      <c r="A584" s="428"/>
      <c r="B584" s="479"/>
      <c r="C584" s="3"/>
      <c r="D584" s="479"/>
      <c r="E584" s="479"/>
      <c r="K584" s="1"/>
    </row>
    <row r="585" spans="1:11">
      <c r="A585" s="428"/>
      <c r="B585" s="479"/>
      <c r="C585" s="3"/>
      <c r="D585" s="479"/>
      <c r="E585" s="479"/>
      <c r="K585" s="1"/>
    </row>
    <row r="586" spans="1:11">
      <c r="A586" s="428"/>
      <c r="B586" s="479"/>
      <c r="C586" s="3"/>
      <c r="D586" s="479"/>
      <c r="E586" s="479"/>
      <c r="K586" s="1"/>
    </row>
    <row r="587" spans="1:11">
      <c r="A587" s="428"/>
      <c r="B587" s="479"/>
      <c r="C587" s="3"/>
      <c r="D587" s="479"/>
      <c r="E587" s="479"/>
      <c r="K587" s="1"/>
    </row>
    <row r="588" spans="1:11">
      <c r="A588" s="428"/>
      <c r="B588" s="479"/>
      <c r="C588" s="3"/>
      <c r="D588" s="479"/>
      <c r="E588" s="479"/>
      <c r="K588" s="1"/>
    </row>
    <row r="589" spans="1:11">
      <c r="A589" s="428"/>
      <c r="B589" s="479"/>
      <c r="C589" s="3"/>
      <c r="D589" s="479"/>
      <c r="E589" s="479"/>
      <c r="K589" s="1"/>
    </row>
    <row r="590" spans="1:11">
      <c r="A590" s="428"/>
      <c r="B590" s="479"/>
      <c r="C590" s="3"/>
      <c r="D590" s="479"/>
      <c r="E590" s="479"/>
      <c r="K590" s="1"/>
    </row>
    <row r="591" spans="1:11">
      <c r="A591" s="428"/>
      <c r="B591" s="479"/>
      <c r="C591" s="3"/>
      <c r="D591" s="479"/>
      <c r="E591" s="479"/>
      <c r="K591" s="1"/>
    </row>
    <row r="592" spans="1:11">
      <c r="A592" s="428"/>
      <c r="B592" s="479"/>
      <c r="C592" s="3"/>
      <c r="D592" s="479"/>
      <c r="E592" s="479"/>
      <c r="K592" s="1"/>
    </row>
    <row r="593" spans="1:11">
      <c r="A593" s="428"/>
      <c r="B593" s="479"/>
      <c r="C593" s="3"/>
      <c r="D593" s="479"/>
      <c r="E593" s="479"/>
      <c r="K593" s="1"/>
    </row>
    <row r="594" spans="1:11">
      <c r="A594" s="428"/>
      <c r="B594" s="479"/>
      <c r="C594" s="3"/>
      <c r="D594" s="479"/>
      <c r="E594" s="479"/>
      <c r="K594" s="1"/>
    </row>
    <row r="595" spans="1:11">
      <c r="A595" s="428"/>
      <c r="B595" s="479"/>
      <c r="C595" s="3"/>
      <c r="D595" s="479"/>
      <c r="E595" s="479"/>
      <c r="K595" s="1"/>
    </row>
    <row r="596" spans="1:11">
      <c r="A596" s="428"/>
      <c r="B596" s="479"/>
      <c r="C596" s="3"/>
      <c r="D596" s="479"/>
      <c r="E596" s="479"/>
      <c r="K596" s="1"/>
    </row>
    <row r="597" spans="1:11">
      <c r="A597" s="428"/>
      <c r="B597" s="479"/>
      <c r="C597" s="3"/>
      <c r="D597" s="479"/>
      <c r="E597" s="479"/>
      <c r="K597" s="1"/>
    </row>
    <row r="598" spans="1:11">
      <c r="A598" s="428"/>
      <c r="B598" s="479"/>
      <c r="C598" s="3"/>
      <c r="D598" s="479"/>
      <c r="E598" s="479"/>
      <c r="K598" s="1"/>
    </row>
    <row r="599" spans="1:11">
      <c r="A599" s="428"/>
      <c r="B599" s="479"/>
      <c r="C599" s="3"/>
      <c r="D599" s="479"/>
      <c r="E599" s="479"/>
      <c r="K599" s="1"/>
    </row>
    <row r="600" spans="1:11">
      <c r="A600" s="428"/>
      <c r="B600" s="479"/>
      <c r="C600" s="3"/>
      <c r="D600" s="479"/>
      <c r="E600" s="479"/>
      <c r="K600" s="1"/>
    </row>
    <row r="601" spans="1:11">
      <c r="A601" s="428"/>
      <c r="B601" s="479"/>
      <c r="C601" s="3"/>
      <c r="D601" s="479"/>
      <c r="E601" s="479"/>
      <c r="K601" s="1"/>
    </row>
    <row r="602" spans="1:11">
      <c r="A602" s="428"/>
      <c r="B602" s="479"/>
      <c r="C602" s="3"/>
      <c r="D602" s="479"/>
      <c r="E602" s="479"/>
      <c r="K602" s="1"/>
    </row>
    <row r="603" spans="1:11">
      <c r="A603" s="428"/>
      <c r="B603" s="479"/>
      <c r="C603" s="3"/>
      <c r="D603" s="479"/>
      <c r="E603" s="479"/>
      <c r="K603" s="1"/>
    </row>
    <row r="604" spans="1:11">
      <c r="A604" s="428"/>
      <c r="B604" s="479"/>
      <c r="C604" s="3"/>
      <c r="D604" s="479"/>
      <c r="E604" s="479"/>
      <c r="K604" s="1"/>
    </row>
    <row r="605" spans="1:11">
      <c r="A605" s="428"/>
      <c r="B605" s="479"/>
      <c r="C605" s="3"/>
      <c r="D605" s="479"/>
      <c r="E605" s="479"/>
      <c r="K605" s="1"/>
    </row>
    <row r="606" spans="1:11">
      <c r="A606" s="428"/>
      <c r="B606" s="479"/>
      <c r="C606" s="3"/>
      <c r="D606" s="479"/>
      <c r="E606" s="479"/>
      <c r="K606" s="1"/>
    </row>
    <row r="607" spans="1:11">
      <c r="A607" s="428"/>
      <c r="B607" s="479"/>
      <c r="C607" s="3"/>
      <c r="D607" s="479"/>
      <c r="E607" s="479"/>
      <c r="K607" s="1"/>
    </row>
    <row r="608" spans="1:11">
      <c r="A608" s="428"/>
      <c r="B608" s="479"/>
      <c r="C608" s="3"/>
      <c r="D608" s="479"/>
      <c r="E608" s="479"/>
      <c r="K608" s="1"/>
    </row>
    <row r="609" spans="1:11">
      <c r="A609" s="428"/>
      <c r="B609" s="479"/>
      <c r="C609" s="3"/>
      <c r="D609" s="479"/>
      <c r="E609" s="479"/>
      <c r="K609" s="1"/>
    </row>
    <row r="610" spans="1:11">
      <c r="A610" s="428"/>
      <c r="B610" s="479"/>
      <c r="C610" s="3"/>
      <c r="D610" s="479"/>
      <c r="E610" s="479"/>
      <c r="K610" s="1"/>
    </row>
    <row r="611" spans="1:11">
      <c r="A611" s="428"/>
      <c r="B611" s="479"/>
      <c r="C611" s="3"/>
      <c r="D611" s="479"/>
      <c r="E611" s="479"/>
      <c r="K611" s="1"/>
    </row>
    <row r="612" spans="1:11">
      <c r="A612" s="428"/>
      <c r="B612" s="479"/>
      <c r="C612" s="3"/>
      <c r="D612" s="479"/>
      <c r="E612" s="479"/>
      <c r="K612" s="1"/>
    </row>
    <row r="613" spans="1:11">
      <c r="A613" s="428"/>
      <c r="B613" s="479"/>
      <c r="C613" s="3"/>
      <c r="D613" s="479"/>
      <c r="E613" s="479"/>
      <c r="K613" s="1"/>
    </row>
    <row r="614" spans="1:11">
      <c r="A614" s="428"/>
      <c r="B614" s="479"/>
      <c r="C614" s="3"/>
      <c r="D614" s="479"/>
      <c r="E614" s="479"/>
      <c r="K614" s="1"/>
    </row>
    <row r="615" spans="1:11">
      <c r="A615" s="428"/>
      <c r="B615" s="479"/>
      <c r="C615" s="3"/>
      <c r="D615" s="479"/>
      <c r="E615" s="479"/>
      <c r="K615" s="1"/>
    </row>
    <row r="616" spans="1:11">
      <c r="A616" s="428"/>
      <c r="B616" s="479"/>
      <c r="C616" s="3"/>
      <c r="D616" s="479"/>
      <c r="E616" s="479"/>
      <c r="K616" s="1"/>
    </row>
    <row r="617" spans="1:11">
      <c r="A617" s="428"/>
      <c r="B617" s="479"/>
      <c r="C617" s="3"/>
      <c r="D617" s="479"/>
      <c r="E617" s="479"/>
      <c r="K617" s="1"/>
    </row>
    <row r="618" spans="1:11">
      <c r="A618" s="428"/>
      <c r="B618" s="479"/>
      <c r="C618" s="3"/>
      <c r="D618" s="479"/>
      <c r="E618" s="479"/>
      <c r="K618" s="1"/>
    </row>
    <row r="619" spans="1:11">
      <c r="A619" s="428"/>
      <c r="B619" s="479"/>
      <c r="C619" s="3"/>
      <c r="D619" s="479"/>
      <c r="E619" s="479"/>
      <c r="K619" s="1"/>
    </row>
    <row r="620" spans="1:11">
      <c r="A620" s="428"/>
      <c r="B620" s="479"/>
      <c r="C620" s="3"/>
      <c r="D620" s="479"/>
      <c r="E620" s="479"/>
      <c r="K620" s="1"/>
    </row>
    <row r="621" spans="1:11">
      <c r="A621" s="428"/>
      <c r="B621" s="479"/>
      <c r="C621" s="3"/>
      <c r="D621" s="479"/>
      <c r="E621" s="479"/>
      <c r="K621" s="1"/>
    </row>
    <row r="622" spans="1:11">
      <c r="A622" s="428"/>
      <c r="B622" s="479"/>
      <c r="C622" s="3"/>
      <c r="D622" s="479"/>
      <c r="E622" s="479"/>
      <c r="K622" s="1"/>
    </row>
    <row r="623" spans="1:11">
      <c r="A623" s="428"/>
      <c r="B623" s="479"/>
      <c r="C623" s="3"/>
      <c r="D623" s="479"/>
      <c r="E623" s="479"/>
      <c r="K623" s="1"/>
    </row>
    <row r="624" spans="1:11">
      <c r="A624" s="428"/>
      <c r="B624" s="479"/>
      <c r="C624" s="3"/>
      <c r="D624" s="479"/>
      <c r="E624" s="479"/>
      <c r="K624" s="1"/>
    </row>
    <row r="625" spans="1:11">
      <c r="A625" s="428"/>
      <c r="B625" s="479"/>
      <c r="C625" s="3"/>
      <c r="D625" s="479"/>
      <c r="E625" s="479"/>
      <c r="K625" s="1"/>
    </row>
    <row r="626" spans="1:11">
      <c r="A626" s="428"/>
      <c r="B626" s="479"/>
      <c r="C626" s="3"/>
      <c r="D626" s="479"/>
      <c r="E626" s="479"/>
      <c r="K626" s="1"/>
    </row>
    <row r="627" spans="1:11">
      <c r="A627" s="428"/>
      <c r="B627" s="479"/>
      <c r="C627" s="3"/>
      <c r="D627" s="479"/>
      <c r="E627" s="479"/>
      <c r="K627" s="1"/>
    </row>
    <row r="628" spans="1:11">
      <c r="A628" s="428"/>
      <c r="B628" s="479"/>
      <c r="C628" s="3"/>
      <c r="D628" s="479"/>
      <c r="E628" s="479"/>
      <c r="K628" s="1"/>
    </row>
    <row r="629" spans="1:11">
      <c r="A629" s="428"/>
      <c r="B629" s="479"/>
      <c r="C629" s="3"/>
      <c r="D629" s="479"/>
      <c r="E629" s="479"/>
      <c r="K629" s="1"/>
    </row>
    <row r="630" spans="1:11">
      <c r="A630" s="428"/>
      <c r="B630" s="479"/>
      <c r="C630" s="3"/>
      <c r="D630" s="479"/>
      <c r="E630" s="479"/>
      <c r="K630" s="1"/>
    </row>
    <row r="631" spans="1:11">
      <c r="A631" s="428"/>
      <c r="B631" s="479"/>
      <c r="C631" s="3"/>
      <c r="D631" s="479"/>
      <c r="E631" s="479"/>
      <c r="K631" s="1"/>
    </row>
    <row r="632" spans="1:11">
      <c r="A632" s="428"/>
      <c r="B632" s="479"/>
      <c r="C632" s="3"/>
      <c r="D632" s="479"/>
      <c r="E632" s="479"/>
      <c r="K632" s="1"/>
    </row>
    <row r="633" spans="1:11">
      <c r="A633" s="428"/>
      <c r="B633" s="479"/>
      <c r="C633" s="3"/>
      <c r="D633" s="479"/>
      <c r="E633" s="479"/>
      <c r="K633" s="1"/>
    </row>
    <row r="634" spans="1:11">
      <c r="A634" s="428"/>
      <c r="B634" s="479"/>
      <c r="C634" s="3"/>
      <c r="D634" s="479"/>
      <c r="E634" s="479"/>
      <c r="K634" s="1"/>
    </row>
    <row r="635" spans="1:11">
      <c r="A635" s="428"/>
      <c r="B635" s="479"/>
      <c r="C635" s="3"/>
      <c r="D635" s="479"/>
      <c r="E635" s="479"/>
      <c r="K635" s="1"/>
    </row>
    <row r="636" spans="1:11">
      <c r="A636" s="428"/>
      <c r="B636" s="479"/>
      <c r="C636" s="3"/>
      <c r="D636" s="479"/>
      <c r="E636" s="479"/>
      <c r="K636" s="1"/>
    </row>
    <row r="637" spans="1:11">
      <c r="A637" s="428"/>
      <c r="B637" s="479"/>
      <c r="C637" s="3"/>
      <c r="D637" s="479"/>
      <c r="E637" s="479"/>
      <c r="K637" s="1"/>
    </row>
    <row r="638" spans="1:11">
      <c r="A638" s="428"/>
      <c r="B638" s="479"/>
      <c r="C638" s="3"/>
      <c r="D638" s="479"/>
      <c r="E638" s="479"/>
      <c r="K638" s="1"/>
    </row>
    <row r="639" spans="1:11">
      <c r="A639" s="428"/>
      <c r="B639" s="479"/>
      <c r="C639" s="3"/>
      <c r="D639" s="479"/>
      <c r="E639" s="479"/>
      <c r="K639" s="1"/>
    </row>
    <row r="640" spans="1:11">
      <c r="A640" s="428"/>
      <c r="B640" s="479"/>
      <c r="C640" s="3"/>
      <c r="D640" s="479"/>
      <c r="E640" s="479"/>
      <c r="K640" s="1"/>
    </row>
    <row r="641" spans="1:11">
      <c r="A641" s="428"/>
      <c r="B641" s="479"/>
      <c r="C641" s="3"/>
      <c r="D641" s="479"/>
      <c r="E641" s="479"/>
      <c r="K641" s="1"/>
    </row>
    <row r="642" spans="1:11">
      <c r="A642" s="428"/>
      <c r="B642" s="479"/>
      <c r="C642" s="3"/>
      <c r="D642" s="479"/>
      <c r="E642" s="479"/>
      <c r="K642" s="1"/>
    </row>
    <row r="643" spans="1:11">
      <c r="A643" s="428"/>
      <c r="B643" s="479"/>
      <c r="C643" s="3"/>
      <c r="D643" s="479"/>
      <c r="E643" s="479"/>
      <c r="K643" s="1"/>
    </row>
    <row r="644" spans="1:11">
      <c r="A644" s="428"/>
      <c r="B644" s="479"/>
      <c r="C644" s="3"/>
      <c r="D644" s="479"/>
      <c r="E644" s="479"/>
      <c r="K644" s="1"/>
    </row>
    <row r="645" spans="1:11">
      <c r="A645" s="428"/>
      <c r="B645" s="479"/>
      <c r="C645" s="3"/>
      <c r="D645" s="479"/>
      <c r="E645" s="479"/>
      <c r="K645" s="1"/>
    </row>
    <row r="646" spans="1:11">
      <c r="A646" s="428"/>
      <c r="B646" s="479"/>
      <c r="C646" s="3"/>
      <c r="D646" s="479"/>
      <c r="E646" s="479"/>
      <c r="K646" s="1"/>
    </row>
    <row r="647" spans="1:11">
      <c r="A647" s="428"/>
      <c r="B647" s="479"/>
      <c r="C647" s="3"/>
      <c r="D647" s="479"/>
      <c r="E647" s="479"/>
      <c r="K647" s="1"/>
    </row>
    <row r="648" spans="1:11">
      <c r="A648" s="428"/>
      <c r="B648" s="479"/>
      <c r="C648" s="3"/>
      <c r="D648" s="479"/>
      <c r="E648" s="479"/>
      <c r="K648" s="1"/>
    </row>
    <row r="649" spans="1:11">
      <c r="A649" s="428"/>
      <c r="B649" s="479"/>
      <c r="C649" s="3"/>
      <c r="D649" s="479"/>
      <c r="E649" s="479"/>
      <c r="K649" s="1"/>
    </row>
    <row r="650" spans="1:11">
      <c r="A650" s="428"/>
      <c r="B650" s="479"/>
      <c r="C650" s="3"/>
      <c r="D650" s="479"/>
      <c r="E650" s="479"/>
      <c r="K650" s="1"/>
    </row>
    <row r="651" spans="1:11">
      <c r="A651" s="428"/>
      <c r="B651" s="479"/>
      <c r="C651" s="3"/>
      <c r="D651" s="479"/>
      <c r="E651" s="479"/>
      <c r="K651" s="1"/>
    </row>
    <row r="652" spans="1:11">
      <c r="A652" s="428"/>
      <c r="B652" s="479"/>
      <c r="C652" s="3"/>
      <c r="D652" s="479"/>
      <c r="E652" s="479"/>
      <c r="K652" s="1"/>
    </row>
    <row r="653" spans="1:11">
      <c r="A653" s="428"/>
      <c r="B653" s="479"/>
      <c r="C653" s="3"/>
      <c r="D653" s="479"/>
      <c r="E653" s="479"/>
      <c r="K653" s="1"/>
    </row>
    <row r="654" spans="1:11">
      <c r="A654" s="428"/>
      <c r="B654" s="479"/>
      <c r="C654" s="3"/>
      <c r="D654" s="479"/>
      <c r="E654" s="479"/>
      <c r="K654" s="1"/>
    </row>
    <row r="655" spans="1:11">
      <c r="A655" s="428"/>
      <c r="B655" s="479"/>
      <c r="C655" s="3"/>
      <c r="D655" s="479"/>
      <c r="E655" s="479"/>
      <c r="K655" s="1"/>
    </row>
    <row r="656" spans="1:11">
      <c r="A656" s="428"/>
      <c r="B656" s="479"/>
      <c r="C656" s="3"/>
      <c r="D656" s="479"/>
      <c r="E656" s="479"/>
      <c r="K656" s="1"/>
    </row>
    <row r="657" spans="1:11">
      <c r="A657" s="428"/>
      <c r="B657" s="479"/>
      <c r="C657" s="3"/>
      <c r="D657" s="479"/>
      <c r="E657" s="479"/>
      <c r="K657" s="1"/>
    </row>
    <row r="658" spans="1:11">
      <c r="A658" s="428"/>
      <c r="B658" s="479"/>
      <c r="C658" s="3"/>
      <c r="D658" s="479"/>
      <c r="E658" s="479"/>
      <c r="K658" s="1"/>
    </row>
    <row r="659" spans="1:11">
      <c r="A659" s="428"/>
      <c r="B659" s="479"/>
      <c r="C659" s="3"/>
      <c r="D659" s="479"/>
      <c r="E659" s="479"/>
      <c r="K659" s="1"/>
    </row>
    <row r="660" spans="1:11">
      <c r="A660" s="428"/>
      <c r="B660" s="479"/>
      <c r="C660" s="3"/>
      <c r="D660" s="479"/>
      <c r="E660" s="479"/>
      <c r="K660" s="1"/>
    </row>
    <row r="661" spans="1:11">
      <c r="A661" s="428"/>
      <c r="B661" s="479"/>
      <c r="C661" s="3"/>
      <c r="D661" s="479"/>
      <c r="E661" s="479"/>
      <c r="K661" s="1"/>
    </row>
    <row r="662" spans="1:11">
      <c r="A662" s="428"/>
      <c r="B662" s="479"/>
      <c r="C662" s="3"/>
      <c r="D662" s="479"/>
      <c r="E662" s="479"/>
      <c r="K662" s="1"/>
    </row>
    <row r="663" spans="1:11">
      <c r="A663" s="428"/>
      <c r="B663" s="479"/>
      <c r="C663" s="3"/>
      <c r="D663" s="479"/>
      <c r="E663" s="479"/>
      <c r="K663" s="1"/>
    </row>
    <row r="664" spans="1:11">
      <c r="A664" s="428"/>
      <c r="B664" s="479"/>
      <c r="C664" s="3"/>
      <c r="D664" s="479"/>
      <c r="E664" s="479"/>
      <c r="K664" s="1"/>
    </row>
    <row r="665" spans="1:11">
      <c r="A665" s="428"/>
      <c r="B665" s="479"/>
      <c r="C665" s="3"/>
      <c r="D665" s="479"/>
      <c r="E665" s="479"/>
      <c r="K665" s="1"/>
    </row>
    <row r="666" spans="1:11">
      <c r="A666" s="428"/>
      <c r="B666" s="479"/>
      <c r="C666" s="3"/>
      <c r="D666" s="479"/>
      <c r="E666" s="479"/>
      <c r="K666" s="1"/>
    </row>
    <row r="667" spans="1:11">
      <c r="A667" s="428"/>
      <c r="B667" s="479"/>
      <c r="C667" s="3"/>
      <c r="D667" s="479"/>
      <c r="E667" s="479"/>
      <c r="K667" s="1"/>
    </row>
    <row r="668" spans="1:11">
      <c r="A668" s="428"/>
      <c r="B668" s="479"/>
      <c r="C668" s="3"/>
      <c r="D668" s="479"/>
      <c r="E668" s="479"/>
      <c r="K668" s="1"/>
    </row>
    <row r="669" spans="1:11">
      <c r="A669" s="428"/>
      <c r="B669" s="479"/>
      <c r="C669" s="3"/>
      <c r="D669" s="479"/>
      <c r="E669" s="479"/>
      <c r="K669" s="1"/>
    </row>
    <row r="670" spans="1:11">
      <c r="A670" s="428"/>
      <c r="B670" s="479"/>
      <c r="C670" s="3"/>
      <c r="D670" s="479"/>
      <c r="E670" s="479"/>
      <c r="K670" s="1"/>
    </row>
    <row r="671" spans="1:11">
      <c r="A671" s="428"/>
      <c r="B671" s="479"/>
      <c r="C671" s="3"/>
      <c r="D671" s="479"/>
      <c r="E671" s="479"/>
      <c r="K671" s="1"/>
    </row>
    <row r="672" spans="1:11">
      <c r="A672" s="428"/>
      <c r="B672" s="479"/>
      <c r="C672" s="3"/>
      <c r="D672" s="479"/>
      <c r="E672" s="479"/>
      <c r="K672" s="1"/>
    </row>
    <row r="673" spans="1:11">
      <c r="A673" s="428"/>
      <c r="B673" s="479"/>
      <c r="C673" s="3"/>
      <c r="D673" s="479"/>
      <c r="E673" s="479"/>
      <c r="K673" s="1"/>
    </row>
    <row r="674" spans="1:11">
      <c r="A674" s="428"/>
      <c r="B674" s="479"/>
      <c r="C674" s="3"/>
      <c r="D674" s="479"/>
      <c r="E674" s="479"/>
      <c r="K674" s="1"/>
    </row>
    <row r="675" spans="1:11">
      <c r="A675" s="428"/>
      <c r="B675" s="479"/>
      <c r="C675" s="3"/>
      <c r="D675" s="479"/>
      <c r="E675" s="479"/>
      <c r="K675" s="1"/>
    </row>
    <row r="676" spans="1:11">
      <c r="A676" s="428"/>
      <c r="B676" s="479"/>
      <c r="C676" s="3"/>
      <c r="D676" s="479"/>
      <c r="E676" s="479"/>
      <c r="K676" s="1"/>
    </row>
    <row r="677" spans="1:11">
      <c r="A677" s="428"/>
      <c r="B677" s="479"/>
      <c r="C677" s="3"/>
      <c r="D677" s="479"/>
      <c r="E677" s="479"/>
      <c r="K677" s="1"/>
    </row>
    <row r="678" spans="1:11">
      <c r="A678" s="428"/>
      <c r="B678" s="479"/>
      <c r="C678" s="3"/>
      <c r="D678" s="479"/>
      <c r="E678" s="479"/>
      <c r="K678" s="1"/>
    </row>
    <row r="679" spans="1:11">
      <c r="A679" s="428"/>
      <c r="B679" s="479"/>
      <c r="C679" s="3"/>
      <c r="D679" s="479"/>
      <c r="E679" s="479"/>
      <c r="K679" s="1"/>
    </row>
    <row r="680" spans="1:11">
      <c r="A680" s="428"/>
      <c r="B680" s="479"/>
      <c r="C680" s="3"/>
      <c r="D680" s="479"/>
      <c r="E680" s="479"/>
      <c r="K680" s="1"/>
    </row>
    <row r="681" spans="1:11">
      <c r="A681" s="428"/>
      <c r="B681" s="479"/>
      <c r="C681" s="3"/>
      <c r="D681" s="479"/>
      <c r="E681" s="479"/>
      <c r="K681" s="1"/>
    </row>
    <row r="682" spans="1:11">
      <c r="A682" s="428"/>
      <c r="B682" s="479"/>
      <c r="C682" s="3"/>
      <c r="D682" s="479"/>
      <c r="E682" s="479"/>
      <c r="K682" s="1"/>
    </row>
    <row r="683" spans="1:11">
      <c r="A683" s="428"/>
      <c r="B683" s="479"/>
      <c r="C683" s="3"/>
      <c r="D683" s="479"/>
      <c r="E683" s="479"/>
      <c r="K683" s="1"/>
    </row>
    <row r="684" spans="1:11">
      <c r="A684" s="428"/>
      <c r="B684" s="479"/>
      <c r="C684" s="3"/>
      <c r="D684" s="479"/>
      <c r="E684" s="479"/>
      <c r="K684" s="1"/>
    </row>
    <row r="685" spans="1:11">
      <c r="A685" s="428"/>
      <c r="B685" s="479"/>
      <c r="C685" s="3"/>
      <c r="D685" s="479"/>
      <c r="E685" s="479"/>
      <c r="K685" s="1"/>
    </row>
    <row r="686" spans="1:11">
      <c r="A686" s="428"/>
      <c r="B686" s="479"/>
      <c r="C686" s="3"/>
      <c r="D686" s="479"/>
      <c r="E686" s="479"/>
      <c r="K686" s="1"/>
    </row>
    <row r="687" spans="1:11">
      <c r="A687" s="428"/>
      <c r="B687" s="479"/>
      <c r="C687" s="3"/>
      <c r="D687" s="479"/>
      <c r="E687" s="479"/>
      <c r="K687" s="1"/>
    </row>
    <row r="688" spans="1:11">
      <c r="A688" s="428"/>
      <c r="B688" s="479"/>
      <c r="C688" s="3"/>
      <c r="D688" s="479"/>
      <c r="E688" s="479"/>
      <c r="K688" s="1"/>
    </row>
    <row r="689" spans="1:11">
      <c r="A689" s="428"/>
      <c r="B689" s="479"/>
      <c r="C689" s="3"/>
      <c r="D689" s="479"/>
      <c r="E689" s="479"/>
      <c r="K689" s="1"/>
    </row>
    <row r="690" spans="1:11">
      <c r="A690" s="428"/>
      <c r="B690" s="479"/>
      <c r="C690" s="3"/>
      <c r="D690" s="479"/>
      <c r="E690" s="479"/>
      <c r="K690" s="1"/>
    </row>
    <row r="691" spans="1:11">
      <c r="A691" s="428"/>
      <c r="B691" s="479"/>
      <c r="C691" s="3"/>
      <c r="D691" s="479"/>
      <c r="E691" s="479"/>
      <c r="K691" s="1"/>
    </row>
    <row r="692" spans="1:11">
      <c r="A692" s="428"/>
      <c r="B692" s="479"/>
      <c r="C692" s="3"/>
      <c r="D692" s="479"/>
      <c r="E692" s="479"/>
      <c r="K692" s="1"/>
    </row>
    <row r="693" spans="1:11">
      <c r="A693" s="428"/>
      <c r="B693" s="479"/>
      <c r="C693" s="3"/>
      <c r="D693" s="479"/>
      <c r="E693" s="479"/>
      <c r="K693" s="1"/>
    </row>
    <row r="694" spans="1:11">
      <c r="A694" s="428"/>
      <c r="B694" s="479"/>
      <c r="C694" s="3"/>
      <c r="D694" s="479"/>
      <c r="E694" s="479"/>
      <c r="K694" s="1"/>
    </row>
    <row r="695" spans="1:11">
      <c r="A695" s="428"/>
      <c r="B695" s="479"/>
      <c r="C695" s="3"/>
      <c r="D695" s="479"/>
      <c r="E695" s="479"/>
      <c r="K695" s="1"/>
    </row>
    <row r="696" spans="1:11">
      <c r="A696" s="428"/>
      <c r="B696" s="479"/>
      <c r="C696" s="3"/>
      <c r="D696" s="479"/>
      <c r="E696" s="479"/>
      <c r="K696" s="1"/>
    </row>
    <row r="697" spans="1:11">
      <c r="A697" s="428"/>
      <c r="B697" s="479"/>
      <c r="C697" s="3"/>
      <c r="D697" s="479"/>
      <c r="E697" s="479"/>
      <c r="K697" s="1"/>
    </row>
    <row r="698" spans="1:11">
      <c r="A698" s="428"/>
      <c r="B698" s="479"/>
      <c r="C698" s="3"/>
      <c r="D698" s="479"/>
      <c r="E698" s="479"/>
      <c r="K698" s="1"/>
    </row>
    <row r="699" spans="1:11">
      <c r="A699" s="428"/>
      <c r="B699" s="479"/>
      <c r="C699" s="3"/>
      <c r="D699" s="479"/>
      <c r="E699" s="479"/>
      <c r="K699" s="1"/>
    </row>
    <row r="700" spans="1:11">
      <c r="A700" s="428"/>
      <c r="B700" s="479"/>
      <c r="C700" s="3"/>
      <c r="D700" s="479"/>
      <c r="E700" s="479"/>
      <c r="K700" s="1"/>
    </row>
    <row r="701" spans="1:11">
      <c r="A701" s="428"/>
      <c r="B701" s="479"/>
      <c r="C701" s="3"/>
      <c r="D701" s="479"/>
      <c r="E701" s="479"/>
      <c r="K701" s="1"/>
    </row>
    <row r="702" spans="1:11">
      <c r="A702" s="428"/>
      <c r="B702" s="479"/>
      <c r="C702" s="3"/>
      <c r="D702" s="479"/>
      <c r="E702" s="479"/>
      <c r="K702" s="1"/>
    </row>
    <row r="703" spans="1:11">
      <c r="A703" s="428"/>
      <c r="B703" s="479"/>
      <c r="C703" s="3"/>
      <c r="D703" s="479"/>
      <c r="E703" s="479"/>
      <c r="K703" s="1"/>
    </row>
    <row r="704" spans="1:11">
      <c r="A704" s="428"/>
      <c r="B704" s="479"/>
      <c r="C704" s="3"/>
      <c r="D704" s="479"/>
      <c r="E704" s="479"/>
      <c r="K704" s="1"/>
    </row>
    <row r="705" spans="1:11">
      <c r="A705" s="428"/>
      <c r="B705" s="479"/>
      <c r="C705" s="3"/>
      <c r="D705" s="479"/>
      <c r="E705" s="479"/>
      <c r="K705" s="1"/>
    </row>
    <row r="706" spans="1:11">
      <c r="A706" s="428"/>
      <c r="B706" s="479"/>
      <c r="C706" s="3"/>
      <c r="D706" s="479"/>
      <c r="E706" s="479"/>
      <c r="K706" s="1"/>
    </row>
    <row r="707" spans="1:11">
      <c r="A707" s="428"/>
      <c r="B707" s="479"/>
      <c r="C707" s="3"/>
      <c r="D707" s="479"/>
      <c r="E707" s="479"/>
      <c r="K707" s="1"/>
    </row>
    <row r="708" spans="1:11">
      <c r="A708" s="428"/>
      <c r="B708" s="479"/>
      <c r="C708" s="3"/>
      <c r="D708" s="479"/>
      <c r="E708" s="479"/>
      <c r="K708" s="1"/>
    </row>
    <row r="709" spans="1:11">
      <c r="A709" s="428"/>
      <c r="B709" s="479"/>
      <c r="C709" s="3"/>
      <c r="D709" s="479"/>
      <c r="E709" s="479"/>
      <c r="K709" s="1"/>
    </row>
    <row r="710" spans="1:11">
      <c r="A710" s="428"/>
      <c r="B710" s="479"/>
      <c r="C710" s="3"/>
      <c r="D710" s="479"/>
      <c r="E710" s="479"/>
      <c r="K710" s="1"/>
    </row>
    <row r="711" spans="1:11">
      <c r="A711" s="428"/>
      <c r="B711" s="479"/>
      <c r="C711" s="3"/>
      <c r="D711" s="479"/>
      <c r="E711" s="479"/>
      <c r="K711" s="1"/>
    </row>
    <row r="712" spans="1:11">
      <c r="A712" s="428"/>
      <c r="B712" s="479"/>
      <c r="C712" s="3"/>
      <c r="D712" s="479"/>
      <c r="E712" s="479"/>
      <c r="K712" s="1"/>
    </row>
    <row r="713" spans="1:11">
      <c r="A713" s="428"/>
      <c r="B713" s="479"/>
      <c r="C713" s="3"/>
      <c r="D713" s="479"/>
      <c r="E713" s="479"/>
      <c r="K713" s="1"/>
    </row>
    <row r="714" spans="1:11">
      <c r="A714" s="428"/>
      <c r="B714" s="479"/>
      <c r="C714" s="3"/>
      <c r="D714" s="479"/>
      <c r="E714" s="479"/>
      <c r="K714" s="1"/>
    </row>
    <row r="715" spans="1:11">
      <c r="A715" s="428"/>
      <c r="B715" s="479"/>
      <c r="C715" s="3"/>
      <c r="D715" s="479"/>
      <c r="E715" s="479"/>
      <c r="K715" s="1"/>
    </row>
    <row r="716" spans="1:11">
      <c r="A716" s="428"/>
      <c r="B716" s="479"/>
      <c r="C716" s="3"/>
      <c r="D716" s="479"/>
      <c r="E716" s="479"/>
      <c r="K716" s="1"/>
    </row>
    <row r="717" spans="1:11">
      <c r="A717" s="428"/>
      <c r="B717" s="479"/>
      <c r="C717" s="3"/>
      <c r="D717" s="479"/>
      <c r="E717" s="479"/>
      <c r="K717" s="1"/>
    </row>
    <row r="718" spans="1:11">
      <c r="A718" s="428"/>
      <c r="B718" s="479"/>
      <c r="C718" s="3"/>
      <c r="D718" s="479"/>
      <c r="E718" s="479"/>
      <c r="K718" s="1"/>
    </row>
    <row r="719" spans="1:11">
      <c r="A719" s="428"/>
      <c r="B719" s="479"/>
      <c r="C719" s="3"/>
      <c r="D719" s="479"/>
      <c r="E719" s="479"/>
      <c r="K719" s="1"/>
    </row>
    <row r="720" spans="1:11">
      <c r="A720" s="428"/>
      <c r="B720" s="479"/>
      <c r="C720" s="3"/>
      <c r="D720" s="479"/>
      <c r="E720" s="479"/>
      <c r="K720" s="1"/>
    </row>
    <row r="721" spans="1:11">
      <c r="A721" s="428"/>
      <c r="B721" s="479"/>
      <c r="C721" s="3"/>
      <c r="D721" s="479"/>
      <c r="E721" s="479"/>
      <c r="K721" s="1"/>
    </row>
    <row r="722" spans="1:11">
      <c r="A722" s="428"/>
      <c r="B722" s="479"/>
      <c r="C722" s="3"/>
      <c r="D722" s="479"/>
      <c r="E722" s="479"/>
      <c r="K722" s="1"/>
    </row>
    <row r="723" spans="1:11">
      <c r="A723" s="428"/>
      <c r="B723" s="479"/>
      <c r="C723" s="3"/>
      <c r="D723" s="479"/>
      <c r="E723" s="479"/>
      <c r="K723" s="1"/>
    </row>
    <row r="724" spans="1:11">
      <c r="A724" s="428"/>
      <c r="B724" s="479"/>
      <c r="C724" s="3"/>
      <c r="D724" s="479"/>
      <c r="E724" s="479"/>
      <c r="K724" s="1"/>
    </row>
    <row r="725" spans="1:11">
      <c r="A725" s="428"/>
      <c r="B725" s="479"/>
      <c r="C725" s="3"/>
      <c r="D725" s="479"/>
      <c r="E725" s="479"/>
      <c r="K725" s="1"/>
    </row>
    <row r="726" spans="1:11">
      <c r="A726" s="428"/>
      <c r="B726" s="479"/>
      <c r="C726" s="3"/>
      <c r="D726" s="479"/>
      <c r="E726" s="479"/>
      <c r="K726" s="1"/>
    </row>
    <row r="727" spans="1:11">
      <c r="A727" s="428"/>
      <c r="B727" s="479"/>
      <c r="C727" s="3"/>
      <c r="D727" s="479"/>
      <c r="E727" s="479"/>
      <c r="K727" s="1"/>
    </row>
    <row r="728" spans="1:11">
      <c r="A728" s="428"/>
      <c r="B728" s="479"/>
      <c r="C728" s="3"/>
      <c r="D728" s="479"/>
      <c r="E728" s="479"/>
      <c r="K728" s="1"/>
    </row>
    <row r="729" spans="1:11">
      <c r="A729" s="428"/>
      <c r="B729" s="479"/>
      <c r="C729" s="3"/>
      <c r="D729" s="479"/>
      <c r="E729" s="479"/>
      <c r="K729" s="1"/>
    </row>
    <row r="730" spans="1:11">
      <c r="A730" s="428"/>
      <c r="B730" s="479"/>
      <c r="C730" s="3"/>
      <c r="D730" s="479"/>
      <c r="E730" s="479"/>
      <c r="K730" s="1"/>
    </row>
    <row r="731" spans="1:11">
      <c r="A731" s="428"/>
      <c r="B731" s="479"/>
      <c r="C731" s="3"/>
      <c r="D731" s="479"/>
      <c r="E731" s="479"/>
      <c r="K731" s="1"/>
    </row>
    <row r="732" spans="1:11">
      <c r="A732" s="428"/>
      <c r="B732" s="479"/>
      <c r="C732" s="3"/>
      <c r="D732" s="479"/>
      <c r="E732" s="479"/>
      <c r="K732" s="1"/>
    </row>
    <row r="733" spans="1:11">
      <c r="A733" s="428"/>
      <c r="B733" s="479"/>
      <c r="C733" s="3"/>
      <c r="D733" s="479"/>
      <c r="E733" s="479"/>
      <c r="K733" s="1"/>
    </row>
    <row r="734" spans="1:11">
      <c r="A734" s="428"/>
      <c r="B734" s="479"/>
      <c r="C734" s="3"/>
      <c r="D734" s="479"/>
      <c r="E734" s="479"/>
      <c r="K734" s="1"/>
    </row>
    <row r="735" spans="1:11">
      <c r="A735" s="428"/>
      <c r="B735" s="479"/>
      <c r="C735" s="3"/>
      <c r="D735" s="479"/>
      <c r="E735" s="479"/>
      <c r="K735" s="1"/>
    </row>
    <row r="736" spans="1:11">
      <c r="A736" s="428"/>
      <c r="B736" s="479"/>
      <c r="C736" s="3"/>
      <c r="D736" s="479"/>
      <c r="E736" s="479"/>
      <c r="K736" s="1"/>
    </row>
    <row r="737" spans="1:11">
      <c r="A737" s="428"/>
      <c r="B737" s="479"/>
      <c r="C737" s="3"/>
      <c r="D737" s="479"/>
      <c r="E737" s="479"/>
      <c r="K737" s="1"/>
    </row>
    <row r="738" spans="1:11">
      <c r="A738" s="428"/>
      <c r="B738" s="479"/>
      <c r="C738" s="3"/>
      <c r="D738" s="479"/>
      <c r="E738" s="479"/>
      <c r="K738" s="1"/>
    </row>
    <row r="739" spans="1:11">
      <c r="A739" s="428"/>
      <c r="B739" s="479"/>
      <c r="C739" s="3"/>
      <c r="D739" s="479"/>
      <c r="E739" s="479"/>
      <c r="K739" s="1"/>
    </row>
    <row r="740" spans="1:11">
      <c r="A740" s="428"/>
      <c r="B740" s="479"/>
      <c r="C740" s="3"/>
      <c r="D740" s="479"/>
      <c r="E740" s="479"/>
      <c r="K740" s="1"/>
    </row>
    <row r="741" spans="1:11">
      <c r="A741" s="428"/>
      <c r="B741" s="479"/>
      <c r="C741" s="3"/>
      <c r="D741" s="479"/>
      <c r="E741" s="479"/>
      <c r="K741" s="1"/>
    </row>
    <row r="742" spans="1:11">
      <c r="A742" s="428"/>
      <c r="B742" s="479"/>
      <c r="C742" s="3"/>
      <c r="D742" s="479"/>
      <c r="E742" s="479"/>
      <c r="K742" s="1"/>
    </row>
    <row r="743" spans="1:11">
      <c r="A743" s="428"/>
      <c r="B743" s="479"/>
      <c r="C743" s="3"/>
      <c r="D743" s="479"/>
      <c r="E743" s="479"/>
      <c r="K743" s="1"/>
    </row>
    <row r="744" spans="1:11">
      <c r="A744" s="428"/>
      <c r="B744" s="479"/>
      <c r="C744" s="3"/>
      <c r="D744" s="479"/>
      <c r="E744" s="479"/>
      <c r="K744" s="1"/>
    </row>
    <row r="745" spans="1:11">
      <c r="A745" s="428"/>
      <c r="B745" s="479"/>
      <c r="C745" s="3"/>
      <c r="D745" s="479"/>
      <c r="E745" s="479"/>
      <c r="K745" s="1"/>
    </row>
    <row r="746" spans="1:11">
      <c r="A746" s="428"/>
      <c r="B746" s="479"/>
      <c r="C746" s="3"/>
      <c r="D746" s="479"/>
      <c r="E746" s="479"/>
      <c r="K746" s="1"/>
    </row>
    <row r="747" spans="1:11">
      <c r="A747" s="428"/>
      <c r="B747" s="479"/>
      <c r="C747" s="3"/>
      <c r="D747" s="479"/>
      <c r="E747" s="479"/>
      <c r="K747" s="1"/>
    </row>
    <row r="748" spans="1:11">
      <c r="A748" s="428"/>
      <c r="B748" s="479"/>
      <c r="C748" s="3"/>
      <c r="D748" s="479"/>
      <c r="E748" s="479"/>
      <c r="K748" s="1"/>
    </row>
    <row r="749" spans="1:11">
      <c r="A749" s="428"/>
      <c r="B749" s="479"/>
      <c r="C749" s="3"/>
      <c r="D749" s="479"/>
      <c r="E749" s="479"/>
      <c r="K749" s="1"/>
    </row>
    <row r="750" spans="1:11">
      <c r="A750" s="428"/>
      <c r="B750" s="479"/>
      <c r="C750" s="3"/>
      <c r="D750" s="479"/>
      <c r="E750" s="479"/>
      <c r="K750" s="1"/>
    </row>
    <row r="751" spans="1:11">
      <c r="A751" s="428"/>
      <c r="B751" s="479"/>
      <c r="C751" s="3"/>
      <c r="D751" s="479"/>
      <c r="E751" s="479"/>
      <c r="K751" s="1"/>
    </row>
    <row r="752" spans="1:11">
      <c r="A752" s="428"/>
      <c r="B752" s="479"/>
      <c r="C752" s="3"/>
      <c r="D752" s="479"/>
      <c r="E752" s="479"/>
      <c r="K752" s="1"/>
    </row>
    <row r="753" spans="1:11">
      <c r="A753" s="428"/>
      <c r="B753" s="479"/>
      <c r="C753" s="3"/>
      <c r="D753" s="479"/>
      <c r="E753" s="479"/>
      <c r="K753" s="1"/>
    </row>
    <row r="754" spans="1:11">
      <c r="A754" s="428"/>
      <c r="B754" s="479"/>
      <c r="C754" s="3"/>
      <c r="D754" s="479"/>
      <c r="E754" s="479"/>
      <c r="K754" s="1"/>
    </row>
    <row r="755" spans="1:11">
      <c r="A755" s="428"/>
      <c r="B755" s="479"/>
      <c r="C755" s="3"/>
      <c r="D755" s="479"/>
      <c r="E755" s="479"/>
      <c r="K755" s="1"/>
    </row>
    <row r="756" spans="1:11">
      <c r="A756" s="428"/>
      <c r="B756" s="479"/>
      <c r="C756" s="3"/>
      <c r="D756" s="479"/>
      <c r="E756" s="479"/>
      <c r="K756" s="1"/>
    </row>
    <row r="757" spans="1:11">
      <c r="A757" s="428"/>
      <c r="B757" s="479"/>
      <c r="C757" s="3"/>
      <c r="D757" s="479"/>
      <c r="E757" s="479"/>
      <c r="K757" s="1"/>
    </row>
    <row r="758" spans="1:11">
      <c r="A758" s="428"/>
      <c r="B758" s="479"/>
      <c r="C758" s="3"/>
      <c r="D758" s="479"/>
      <c r="E758" s="479"/>
      <c r="K758" s="1"/>
    </row>
    <row r="759" spans="1:11">
      <c r="A759" s="428"/>
      <c r="B759" s="479"/>
      <c r="C759" s="3"/>
      <c r="D759" s="479"/>
      <c r="E759" s="479"/>
      <c r="K759" s="1"/>
    </row>
    <row r="760" spans="1:11">
      <c r="A760" s="428"/>
      <c r="B760" s="479"/>
      <c r="C760" s="3"/>
      <c r="D760" s="479"/>
      <c r="E760" s="479"/>
      <c r="K760" s="1"/>
    </row>
    <row r="761" spans="1:11">
      <c r="A761" s="428"/>
      <c r="B761" s="479"/>
      <c r="C761" s="3"/>
      <c r="D761" s="479"/>
      <c r="E761" s="479"/>
      <c r="K761" s="1"/>
    </row>
    <row r="762" spans="1:11">
      <c r="A762" s="428"/>
      <c r="B762" s="479"/>
      <c r="C762" s="3"/>
      <c r="D762" s="479"/>
      <c r="E762" s="479"/>
      <c r="K762" s="1"/>
    </row>
    <row r="763" spans="1:11">
      <c r="A763" s="428"/>
      <c r="B763" s="479"/>
      <c r="C763" s="3"/>
      <c r="D763" s="479"/>
      <c r="E763" s="479"/>
      <c r="K763" s="1"/>
    </row>
    <row r="764" spans="1:11">
      <c r="A764" s="428"/>
      <c r="B764" s="479"/>
      <c r="C764" s="3"/>
      <c r="D764" s="479"/>
      <c r="E764" s="479"/>
      <c r="K764" s="1"/>
    </row>
    <row r="765" spans="1:11">
      <c r="A765" s="428"/>
      <c r="B765" s="479"/>
      <c r="C765" s="3"/>
      <c r="D765" s="479"/>
      <c r="E765" s="479"/>
      <c r="K765" s="1"/>
    </row>
    <row r="766" spans="1:11">
      <c r="A766" s="428"/>
      <c r="B766" s="479"/>
      <c r="C766" s="3"/>
      <c r="D766" s="479"/>
      <c r="E766" s="479"/>
      <c r="K766" s="1"/>
    </row>
    <row r="767" spans="1:11">
      <c r="A767" s="428"/>
      <c r="B767" s="479"/>
      <c r="C767" s="3"/>
      <c r="D767" s="479"/>
      <c r="E767" s="479"/>
      <c r="K767" s="1"/>
    </row>
    <row r="768" spans="1:11">
      <c r="A768" s="428"/>
      <c r="B768" s="479"/>
      <c r="C768" s="3"/>
      <c r="D768" s="479"/>
      <c r="E768" s="479"/>
      <c r="K768" s="1"/>
    </row>
    <row r="769" spans="1:11">
      <c r="A769" s="428"/>
      <c r="B769" s="479"/>
      <c r="C769" s="3"/>
      <c r="D769" s="479"/>
      <c r="E769" s="479"/>
      <c r="K769" s="1"/>
    </row>
    <row r="770" spans="1:11">
      <c r="A770" s="428"/>
      <c r="B770" s="479"/>
      <c r="C770" s="3"/>
      <c r="D770" s="479"/>
      <c r="E770" s="479"/>
      <c r="K770" s="1"/>
    </row>
    <row r="771" spans="1:11">
      <c r="A771" s="428"/>
      <c r="B771" s="479"/>
      <c r="C771" s="3"/>
      <c r="D771" s="479"/>
      <c r="E771" s="479"/>
      <c r="K771" s="1"/>
    </row>
    <row r="772" spans="1:11">
      <c r="A772" s="428"/>
      <c r="B772" s="479"/>
      <c r="C772" s="3"/>
      <c r="D772" s="479"/>
      <c r="E772" s="479"/>
      <c r="K772" s="1"/>
    </row>
    <row r="773" spans="1:11">
      <c r="A773" s="428"/>
      <c r="B773" s="479"/>
      <c r="C773" s="3"/>
      <c r="D773" s="479"/>
      <c r="E773" s="479"/>
      <c r="K773" s="1"/>
    </row>
    <row r="774" spans="1:11">
      <c r="A774" s="428"/>
      <c r="B774" s="479"/>
      <c r="C774" s="3"/>
      <c r="D774" s="479"/>
      <c r="E774" s="479"/>
      <c r="K774" s="1"/>
    </row>
    <row r="775" spans="1:11">
      <c r="A775" s="428"/>
      <c r="B775" s="479"/>
      <c r="C775" s="3"/>
      <c r="D775" s="479"/>
      <c r="E775" s="479"/>
      <c r="K775" s="1"/>
    </row>
    <row r="776" spans="1:11">
      <c r="A776" s="428"/>
      <c r="B776" s="479"/>
      <c r="C776" s="3"/>
      <c r="D776" s="479"/>
      <c r="E776" s="479"/>
      <c r="K776" s="1"/>
    </row>
    <row r="777" spans="1:11">
      <c r="A777" s="428"/>
      <c r="B777" s="479"/>
      <c r="C777" s="3"/>
      <c r="D777" s="479"/>
      <c r="E777" s="479"/>
      <c r="K777" s="1"/>
    </row>
    <row r="778" spans="1:11">
      <c r="A778" s="428"/>
      <c r="B778" s="479"/>
      <c r="C778" s="3"/>
      <c r="D778" s="479"/>
      <c r="E778" s="479"/>
      <c r="K778" s="1"/>
    </row>
    <row r="779" spans="1:11">
      <c r="A779" s="428"/>
      <c r="B779" s="479"/>
      <c r="C779" s="3"/>
      <c r="D779" s="479"/>
      <c r="E779" s="479"/>
      <c r="K779" s="1"/>
    </row>
    <row r="780" spans="1:11">
      <c r="A780" s="428"/>
      <c r="B780" s="479"/>
      <c r="C780" s="3"/>
      <c r="D780" s="479"/>
      <c r="E780" s="479"/>
      <c r="K780" s="1"/>
    </row>
    <row r="781" spans="1:11">
      <c r="A781" s="428"/>
      <c r="B781" s="479"/>
      <c r="C781" s="3"/>
      <c r="D781" s="479"/>
      <c r="E781" s="479"/>
      <c r="K781" s="1"/>
    </row>
    <row r="782" spans="1:11">
      <c r="A782" s="428"/>
      <c r="B782" s="479"/>
      <c r="C782" s="3"/>
      <c r="D782" s="479"/>
      <c r="E782" s="479"/>
      <c r="K782" s="1"/>
    </row>
    <row r="783" spans="1:11">
      <c r="A783" s="428"/>
      <c r="B783" s="479"/>
      <c r="C783" s="3"/>
      <c r="D783" s="479"/>
      <c r="E783" s="479"/>
      <c r="K783" s="1"/>
    </row>
    <row r="784" spans="1:11">
      <c r="A784" s="428"/>
      <c r="B784" s="479"/>
      <c r="C784" s="3"/>
      <c r="D784" s="479"/>
      <c r="E784" s="479"/>
      <c r="K784" s="1"/>
    </row>
    <row r="785" spans="1:11">
      <c r="A785" s="428"/>
      <c r="B785" s="479"/>
      <c r="C785" s="3"/>
      <c r="D785" s="479"/>
      <c r="E785" s="479"/>
      <c r="K785" s="1"/>
    </row>
    <row r="786" spans="1:11">
      <c r="A786" s="428"/>
      <c r="B786" s="479"/>
      <c r="C786" s="3"/>
      <c r="D786" s="479"/>
      <c r="E786" s="479"/>
      <c r="K786" s="1"/>
    </row>
    <row r="787" spans="1:11">
      <c r="A787" s="428"/>
      <c r="B787" s="479"/>
      <c r="C787" s="3"/>
      <c r="D787" s="479"/>
      <c r="E787" s="479"/>
      <c r="K787" s="1"/>
    </row>
    <row r="788" spans="1:11">
      <c r="A788" s="428"/>
      <c r="B788" s="479"/>
      <c r="C788" s="3"/>
      <c r="D788" s="479"/>
      <c r="E788" s="479"/>
      <c r="K788" s="1"/>
    </row>
    <row r="789" spans="1:11">
      <c r="A789" s="428"/>
      <c r="B789" s="479"/>
      <c r="C789" s="3"/>
      <c r="D789" s="479"/>
      <c r="E789" s="479"/>
      <c r="K789" s="1"/>
    </row>
    <row r="790" spans="1:11">
      <c r="A790" s="428"/>
      <c r="B790" s="479"/>
      <c r="C790" s="3"/>
      <c r="D790" s="479"/>
      <c r="E790" s="479"/>
      <c r="K790" s="1"/>
    </row>
    <row r="791" spans="1:11">
      <c r="A791" s="428"/>
      <c r="B791" s="479"/>
      <c r="C791" s="3"/>
      <c r="D791" s="479"/>
      <c r="E791" s="479"/>
      <c r="K791" s="1"/>
    </row>
    <row r="792" spans="1:11">
      <c r="A792" s="428"/>
      <c r="B792" s="479"/>
      <c r="C792" s="3"/>
      <c r="D792" s="479"/>
      <c r="E792" s="479"/>
      <c r="K792" s="1"/>
    </row>
    <row r="793" spans="1:11">
      <c r="A793" s="428"/>
      <c r="B793" s="479"/>
      <c r="C793" s="3"/>
      <c r="D793" s="479"/>
      <c r="E793" s="479"/>
      <c r="K793" s="1"/>
    </row>
    <row r="794" spans="1:11">
      <c r="A794" s="428"/>
      <c r="B794" s="479"/>
      <c r="C794" s="3"/>
      <c r="D794" s="479"/>
      <c r="E794" s="479"/>
      <c r="K794" s="1"/>
    </row>
    <row r="795" spans="1:11">
      <c r="A795" s="428"/>
      <c r="B795" s="479"/>
      <c r="C795" s="3"/>
      <c r="D795" s="479"/>
      <c r="E795" s="479"/>
      <c r="K795" s="1"/>
    </row>
    <row r="796" spans="1:11">
      <c r="A796" s="428"/>
      <c r="B796" s="479"/>
      <c r="C796" s="3"/>
      <c r="D796" s="479"/>
      <c r="E796" s="479"/>
      <c r="K796" s="1"/>
    </row>
    <row r="797" spans="1:11">
      <c r="A797" s="428"/>
      <c r="B797" s="479"/>
      <c r="C797" s="3"/>
      <c r="D797" s="479"/>
      <c r="E797" s="479"/>
      <c r="K797" s="1"/>
    </row>
    <row r="798" spans="1:11">
      <c r="A798" s="428"/>
      <c r="B798" s="479"/>
      <c r="C798" s="3"/>
      <c r="D798" s="479"/>
      <c r="E798" s="479"/>
      <c r="K798" s="1"/>
    </row>
    <row r="799" spans="1:11">
      <c r="A799" s="428"/>
      <c r="B799" s="479"/>
      <c r="C799" s="3"/>
      <c r="D799" s="479"/>
      <c r="E799" s="479"/>
      <c r="K799" s="1"/>
    </row>
    <row r="800" spans="1:11">
      <c r="A800" s="428"/>
      <c r="B800" s="479"/>
      <c r="C800" s="3"/>
      <c r="D800" s="479"/>
      <c r="E800" s="479"/>
      <c r="K800" s="1"/>
    </row>
    <row r="801" spans="1:11">
      <c r="A801" s="428"/>
      <c r="B801" s="479"/>
      <c r="C801" s="3"/>
      <c r="D801" s="479"/>
      <c r="E801" s="479"/>
      <c r="K801" s="1"/>
    </row>
    <row r="802" spans="1:11">
      <c r="A802" s="428"/>
      <c r="B802" s="479"/>
      <c r="C802" s="3"/>
      <c r="D802" s="479"/>
      <c r="E802" s="479"/>
      <c r="K802" s="1"/>
    </row>
    <row r="803" spans="1:11">
      <c r="A803" s="428"/>
      <c r="B803" s="479"/>
      <c r="C803" s="3"/>
      <c r="D803" s="479"/>
      <c r="E803" s="479"/>
      <c r="K803" s="1"/>
    </row>
    <row r="804" spans="1:11">
      <c r="A804" s="428"/>
      <c r="B804" s="479"/>
      <c r="C804" s="3"/>
      <c r="D804" s="479"/>
      <c r="E804" s="479"/>
      <c r="K804" s="1"/>
    </row>
    <row r="805" spans="1:11">
      <c r="A805" s="428"/>
      <c r="B805" s="479"/>
      <c r="C805" s="3"/>
      <c r="D805" s="479"/>
      <c r="E805" s="479"/>
      <c r="K805" s="1"/>
    </row>
    <row r="806" spans="1:11">
      <c r="A806" s="428"/>
      <c r="B806" s="479"/>
      <c r="C806" s="3"/>
      <c r="D806" s="479"/>
      <c r="E806" s="479"/>
      <c r="K806" s="1"/>
    </row>
    <row r="807" spans="1:11">
      <c r="A807" s="428"/>
      <c r="B807" s="479"/>
      <c r="C807" s="3"/>
      <c r="D807" s="479"/>
      <c r="E807" s="479"/>
      <c r="K807" s="1"/>
    </row>
    <row r="808" spans="1:11">
      <c r="A808" s="428"/>
      <c r="B808" s="479"/>
      <c r="C808" s="3"/>
      <c r="D808" s="479"/>
      <c r="E808" s="479"/>
      <c r="K808" s="1"/>
    </row>
    <row r="809" spans="1:11">
      <c r="A809" s="428"/>
      <c r="B809" s="479"/>
      <c r="C809" s="3"/>
      <c r="D809" s="479"/>
      <c r="E809" s="479"/>
      <c r="K809" s="1"/>
    </row>
    <row r="810" spans="1:11">
      <c r="A810" s="428"/>
      <c r="B810" s="479"/>
      <c r="C810" s="3"/>
      <c r="D810" s="479"/>
      <c r="E810" s="479"/>
      <c r="K810" s="1"/>
    </row>
    <row r="811" spans="1:11">
      <c r="A811" s="428"/>
      <c r="B811" s="479"/>
      <c r="C811" s="3"/>
      <c r="D811" s="479"/>
      <c r="E811" s="479"/>
      <c r="K811" s="1"/>
    </row>
    <row r="812" spans="1:11">
      <c r="A812" s="428"/>
      <c r="B812" s="479"/>
      <c r="C812" s="3"/>
      <c r="D812" s="479"/>
      <c r="E812" s="479"/>
      <c r="K812" s="1"/>
    </row>
    <row r="813" spans="1:11">
      <c r="A813" s="428"/>
      <c r="B813" s="479"/>
      <c r="C813" s="3"/>
      <c r="D813" s="479"/>
      <c r="E813" s="479"/>
      <c r="K813" s="1"/>
    </row>
    <row r="814" spans="1:11">
      <c r="A814" s="428"/>
      <c r="B814" s="479"/>
      <c r="C814" s="3"/>
      <c r="D814" s="479"/>
      <c r="E814" s="479"/>
      <c r="K814" s="1"/>
    </row>
    <row r="815" spans="1:11">
      <c r="A815" s="428"/>
      <c r="B815" s="479"/>
      <c r="C815" s="3"/>
      <c r="D815" s="479"/>
      <c r="E815" s="479"/>
      <c r="K815" s="1"/>
    </row>
    <row r="816" spans="1:11">
      <c r="A816" s="428"/>
      <c r="B816" s="479"/>
      <c r="C816" s="3"/>
      <c r="D816" s="479"/>
      <c r="E816" s="479"/>
      <c r="K816" s="1"/>
    </row>
    <row r="817" spans="1:11">
      <c r="A817" s="428"/>
      <c r="B817" s="479"/>
      <c r="C817" s="3"/>
      <c r="D817" s="479"/>
      <c r="E817" s="479"/>
      <c r="K817" s="1"/>
    </row>
    <row r="818" spans="1:11">
      <c r="A818" s="428"/>
      <c r="B818" s="479"/>
      <c r="C818" s="3"/>
      <c r="D818" s="479"/>
      <c r="E818" s="479"/>
      <c r="K818" s="1"/>
    </row>
    <row r="819" spans="1:11">
      <c r="A819" s="428"/>
      <c r="B819" s="479"/>
      <c r="C819" s="3"/>
      <c r="D819" s="479"/>
      <c r="E819" s="479"/>
      <c r="K819" s="1"/>
    </row>
    <row r="820" spans="1:11">
      <c r="A820" s="428"/>
      <c r="B820" s="479"/>
      <c r="C820" s="3"/>
      <c r="D820" s="479"/>
      <c r="E820" s="479"/>
      <c r="K820" s="1"/>
    </row>
    <row r="821" spans="1:11">
      <c r="A821" s="428"/>
      <c r="B821" s="479"/>
      <c r="C821" s="3"/>
      <c r="D821" s="479"/>
      <c r="E821" s="479"/>
      <c r="K821" s="1"/>
    </row>
    <row r="822" spans="1:11">
      <c r="A822" s="428"/>
      <c r="B822" s="479"/>
      <c r="C822" s="3"/>
      <c r="D822" s="479"/>
      <c r="E822" s="479"/>
      <c r="K822" s="1"/>
    </row>
    <row r="823" spans="1:11">
      <c r="A823" s="428"/>
      <c r="B823" s="479"/>
      <c r="C823" s="3"/>
      <c r="D823" s="479"/>
      <c r="E823" s="479"/>
      <c r="K823" s="1"/>
    </row>
    <row r="824" spans="1:11">
      <c r="A824" s="428"/>
      <c r="B824" s="479"/>
      <c r="C824" s="3"/>
      <c r="D824" s="479"/>
      <c r="E824" s="479"/>
      <c r="K824" s="1"/>
    </row>
    <row r="825" spans="1:11">
      <c r="A825" s="428"/>
      <c r="B825" s="479"/>
      <c r="C825" s="3"/>
      <c r="D825" s="479"/>
      <c r="E825" s="479"/>
      <c r="K825" s="1"/>
    </row>
    <row r="826" spans="1:11">
      <c r="A826" s="428"/>
      <c r="B826" s="479"/>
      <c r="C826" s="3"/>
      <c r="D826" s="479"/>
      <c r="E826" s="479"/>
      <c r="K826" s="1"/>
    </row>
    <row r="827" spans="1:11">
      <c r="A827" s="428"/>
      <c r="B827" s="479"/>
      <c r="C827" s="3"/>
      <c r="D827" s="479"/>
      <c r="E827" s="479"/>
      <c r="K827" s="1"/>
    </row>
    <row r="828" spans="1:11">
      <c r="A828" s="428"/>
      <c r="B828" s="479"/>
      <c r="C828" s="3"/>
      <c r="D828" s="479"/>
      <c r="E828" s="479"/>
      <c r="K828" s="1"/>
    </row>
    <row r="829" spans="1:11">
      <c r="A829" s="428"/>
      <c r="B829" s="479"/>
      <c r="C829" s="3"/>
      <c r="D829" s="479"/>
      <c r="E829" s="479"/>
      <c r="K829" s="1"/>
    </row>
    <row r="830" spans="1:11">
      <c r="A830" s="428"/>
      <c r="B830" s="479"/>
      <c r="C830" s="3"/>
      <c r="D830" s="479"/>
      <c r="E830" s="479"/>
      <c r="K830" s="1"/>
    </row>
    <row r="831" spans="1:11">
      <c r="A831" s="428"/>
      <c r="B831" s="479"/>
      <c r="C831" s="3"/>
      <c r="D831" s="479"/>
      <c r="E831" s="479"/>
      <c r="K831" s="1"/>
    </row>
    <row r="832" spans="1:11">
      <c r="A832" s="428"/>
      <c r="B832" s="479"/>
      <c r="C832" s="3"/>
      <c r="D832" s="479"/>
      <c r="E832" s="479"/>
      <c r="K832" s="1"/>
    </row>
    <row r="833" spans="1:11">
      <c r="A833" s="428"/>
      <c r="B833" s="479"/>
      <c r="C833" s="3"/>
      <c r="D833" s="479"/>
      <c r="E833" s="479"/>
      <c r="K833" s="1"/>
    </row>
    <row r="834" spans="1:11">
      <c r="A834" s="428"/>
      <c r="B834" s="479"/>
      <c r="C834" s="3"/>
      <c r="D834" s="479"/>
      <c r="E834" s="479"/>
      <c r="K834" s="1"/>
    </row>
    <row r="835" spans="1:11">
      <c r="A835" s="428"/>
      <c r="B835" s="479"/>
      <c r="C835" s="3"/>
      <c r="D835" s="479"/>
      <c r="E835" s="479"/>
      <c r="K835" s="1"/>
    </row>
    <row r="836" spans="1:11">
      <c r="A836" s="428"/>
      <c r="B836" s="479"/>
      <c r="C836" s="3"/>
      <c r="D836" s="479"/>
      <c r="E836" s="479"/>
      <c r="K836" s="1"/>
    </row>
    <row r="837" spans="1:11">
      <c r="A837" s="428"/>
      <c r="B837" s="479"/>
      <c r="C837" s="3"/>
      <c r="D837" s="479"/>
      <c r="E837" s="479"/>
      <c r="K837" s="1"/>
    </row>
    <row r="838" spans="1:11">
      <c r="A838" s="428"/>
      <c r="B838" s="479"/>
      <c r="C838" s="3"/>
      <c r="D838" s="479"/>
      <c r="E838" s="479"/>
      <c r="K838" s="1"/>
    </row>
    <row r="839" spans="1:11">
      <c r="A839" s="428"/>
      <c r="B839" s="479"/>
      <c r="C839" s="3"/>
      <c r="D839" s="479"/>
      <c r="E839" s="479"/>
      <c r="K839" s="1"/>
    </row>
    <row r="840" spans="1:11">
      <c r="A840" s="428"/>
      <c r="B840" s="479"/>
      <c r="C840" s="3"/>
      <c r="D840" s="479"/>
      <c r="E840" s="479"/>
      <c r="K840" s="1"/>
    </row>
    <row r="841" spans="1:11">
      <c r="A841" s="428"/>
      <c r="B841" s="479"/>
      <c r="C841" s="3"/>
      <c r="D841" s="479"/>
      <c r="E841" s="479"/>
      <c r="K841" s="1"/>
    </row>
    <row r="842" spans="1:11">
      <c r="A842" s="428"/>
      <c r="B842" s="479"/>
      <c r="C842" s="3"/>
      <c r="D842" s="479"/>
      <c r="E842" s="479"/>
      <c r="K842" s="1"/>
    </row>
    <row r="843" spans="1:11">
      <c r="A843" s="428"/>
      <c r="B843" s="479"/>
      <c r="C843" s="3"/>
      <c r="D843" s="479"/>
      <c r="E843" s="479"/>
      <c r="K843" s="1"/>
    </row>
    <row r="844" spans="1:11">
      <c r="A844" s="428"/>
      <c r="B844" s="479"/>
      <c r="C844" s="3"/>
      <c r="D844" s="479"/>
      <c r="E844" s="479"/>
      <c r="K844" s="1"/>
    </row>
    <row r="845" spans="1:11">
      <c r="A845" s="428"/>
      <c r="B845" s="479"/>
      <c r="C845" s="3"/>
      <c r="D845" s="479"/>
      <c r="E845" s="479"/>
      <c r="K845" s="1"/>
    </row>
    <row r="846" spans="1:11">
      <c r="A846" s="428"/>
      <c r="B846" s="479"/>
      <c r="C846" s="3"/>
      <c r="D846" s="479"/>
      <c r="E846" s="479"/>
      <c r="K846" s="1"/>
    </row>
    <row r="847" spans="1:11">
      <c r="A847" s="428"/>
      <c r="B847" s="479"/>
      <c r="C847" s="3"/>
      <c r="D847" s="479"/>
      <c r="E847" s="479"/>
      <c r="K847" s="1"/>
    </row>
    <row r="848" spans="1:11">
      <c r="A848" s="428"/>
      <c r="B848" s="479"/>
      <c r="C848" s="3"/>
      <c r="D848" s="479"/>
      <c r="E848" s="479"/>
      <c r="K848" s="1"/>
    </row>
    <row r="849" spans="1:11">
      <c r="A849" s="428"/>
      <c r="B849" s="479"/>
      <c r="C849" s="3"/>
      <c r="D849" s="479"/>
      <c r="E849" s="479"/>
      <c r="K849" s="1"/>
    </row>
    <row r="850" spans="1:11">
      <c r="A850" s="428"/>
      <c r="B850" s="479"/>
      <c r="C850" s="3"/>
      <c r="D850" s="479"/>
      <c r="E850" s="479"/>
      <c r="K850" s="1"/>
    </row>
    <row r="851" spans="1:11">
      <c r="A851" s="428"/>
      <c r="B851" s="479"/>
      <c r="C851" s="3"/>
      <c r="D851" s="479"/>
      <c r="E851" s="479"/>
      <c r="K851" s="1"/>
    </row>
    <row r="852" spans="1:11">
      <c r="A852" s="428"/>
      <c r="B852" s="479"/>
      <c r="C852" s="3"/>
      <c r="D852" s="479"/>
      <c r="E852" s="479"/>
      <c r="K852" s="1"/>
    </row>
    <row r="853" spans="1:11">
      <c r="A853" s="428"/>
      <c r="B853" s="479"/>
      <c r="C853" s="3"/>
      <c r="D853" s="479"/>
      <c r="E853" s="479"/>
      <c r="K853" s="1"/>
    </row>
    <row r="854" spans="1:11">
      <c r="A854" s="428"/>
      <c r="B854" s="479"/>
      <c r="C854" s="3"/>
      <c r="D854" s="479"/>
      <c r="E854" s="479"/>
      <c r="K854" s="1"/>
    </row>
    <row r="855" spans="1:11">
      <c r="A855" s="428"/>
      <c r="B855" s="479"/>
      <c r="C855" s="3"/>
      <c r="D855" s="479"/>
      <c r="E855" s="479"/>
      <c r="K855" s="1"/>
    </row>
    <row r="856" spans="1:11">
      <c r="A856" s="428"/>
      <c r="B856" s="479"/>
      <c r="C856" s="3"/>
      <c r="D856" s="479"/>
      <c r="E856" s="479"/>
      <c r="K856" s="1"/>
    </row>
    <row r="857" spans="1:11">
      <c r="A857" s="428"/>
      <c r="B857" s="479"/>
      <c r="C857" s="3"/>
      <c r="D857" s="479"/>
      <c r="E857" s="479"/>
      <c r="K857" s="1"/>
    </row>
    <row r="858" spans="1:11">
      <c r="A858" s="428"/>
      <c r="B858" s="479"/>
      <c r="C858" s="3"/>
      <c r="D858" s="479"/>
      <c r="E858" s="479"/>
      <c r="K858" s="1"/>
    </row>
    <row r="859" spans="1:11">
      <c r="A859" s="428"/>
      <c r="B859" s="479"/>
      <c r="C859" s="3"/>
      <c r="D859" s="479"/>
      <c r="E859" s="479"/>
      <c r="K859" s="1"/>
    </row>
    <row r="860" spans="1:11">
      <c r="A860" s="428"/>
      <c r="B860" s="479"/>
      <c r="C860" s="3"/>
      <c r="D860" s="479"/>
      <c r="E860" s="479"/>
      <c r="K860" s="1"/>
    </row>
    <row r="861" spans="1:11">
      <c r="A861" s="428"/>
      <c r="B861" s="479"/>
      <c r="C861" s="3"/>
      <c r="D861" s="479"/>
      <c r="E861" s="479"/>
      <c r="K861" s="1"/>
    </row>
    <row r="862" spans="1:11">
      <c r="A862" s="428"/>
      <c r="B862" s="479"/>
      <c r="C862" s="3"/>
      <c r="D862" s="479"/>
      <c r="E862" s="479"/>
      <c r="K862" s="1"/>
    </row>
    <row r="863" spans="1:11">
      <c r="A863" s="428"/>
      <c r="B863" s="479"/>
      <c r="C863" s="3"/>
      <c r="D863" s="479"/>
      <c r="E863" s="479"/>
      <c r="K863" s="1"/>
    </row>
    <row r="864" spans="1:11">
      <c r="A864" s="428"/>
      <c r="B864" s="479"/>
      <c r="C864" s="3"/>
      <c r="D864" s="479"/>
      <c r="E864" s="479"/>
      <c r="K864" s="1"/>
    </row>
    <row r="865" spans="1:11">
      <c r="A865" s="428"/>
      <c r="B865" s="479"/>
      <c r="C865" s="3"/>
      <c r="D865" s="479"/>
      <c r="E865" s="479"/>
      <c r="K865" s="1"/>
    </row>
    <row r="866" spans="1:11">
      <c r="A866" s="428"/>
      <c r="B866" s="479"/>
      <c r="C866" s="3"/>
      <c r="D866" s="479"/>
      <c r="E866" s="479"/>
      <c r="K866" s="1"/>
    </row>
    <row r="867" spans="1:11">
      <c r="A867" s="428"/>
      <c r="B867" s="479"/>
      <c r="C867" s="3"/>
      <c r="D867" s="479"/>
      <c r="E867" s="479"/>
      <c r="K867" s="1"/>
    </row>
    <row r="868" spans="1:11">
      <c r="A868" s="428"/>
      <c r="B868" s="479"/>
      <c r="C868" s="3"/>
      <c r="D868" s="479"/>
      <c r="E868" s="479"/>
      <c r="K868" s="1"/>
    </row>
    <row r="869" spans="1:11">
      <c r="A869" s="428"/>
      <c r="B869" s="479"/>
      <c r="C869" s="3"/>
      <c r="D869" s="479"/>
      <c r="E869" s="479"/>
      <c r="K869" s="1"/>
    </row>
    <row r="870" spans="1:11">
      <c r="A870" s="428"/>
      <c r="B870" s="479"/>
      <c r="C870" s="3"/>
      <c r="D870" s="479"/>
      <c r="E870" s="479"/>
      <c r="K870" s="1"/>
    </row>
    <row r="871" spans="1:11">
      <c r="A871" s="428"/>
      <c r="B871" s="479"/>
      <c r="C871" s="3"/>
      <c r="D871" s="479"/>
      <c r="E871" s="479"/>
      <c r="K871" s="1"/>
    </row>
    <row r="872" spans="1:11">
      <c r="A872" s="428"/>
      <c r="B872" s="479"/>
      <c r="C872" s="3"/>
      <c r="D872" s="479"/>
      <c r="E872" s="479"/>
      <c r="K872" s="1"/>
    </row>
    <row r="873" spans="1:11">
      <c r="A873" s="428"/>
      <c r="B873" s="479"/>
      <c r="C873" s="3"/>
      <c r="D873" s="479"/>
      <c r="E873" s="479"/>
      <c r="K873" s="1"/>
    </row>
    <row r="874" spans="1:11">
      <c r="A874" s="428"/>
      <c r="B874" s="479"/>
      <c r="C874" s="3"/>
      <c r="D874" s="479"/>
      <c r="E874" s="479"/>
      <c r="K874" s="1"/>
    </row>
    <row r="875" spans="1:11">
      <c r="A875" s="428"/>
      <c r="B875" s="479"/>
      <c r="C875" s="3"/>
      <c r="D875" s="479"/>
      <c r="E875" s="479"/>
      <c r="K875" s="1"/>
    </row>
    <row r="876" spans="1:11">
      <c r="A876" s="428"/>
      <c r="B876" s="479"/>
      <c r="C876" s="3"/>
      <c r="D876" s="479"/>
      <c r="E876" s="479"/>
      <c r="K876" s="1"/>
    </row>
    <row r="877" spans="1:11">
      <c r="A877" s="428"/>
      <c r="B877" s="479"/>
      <c r="C877" s="3"/>
      <c r="D877" s="479"/>
      <c r="E877" s="479"/>
      <c r="K877" s="1"/>
    </row>
    <row r="878" spans="1:11">
      <c r="A878" s="428"/>
      <c r="B878" s="479"/>
      <c r="C878" s="3"/>
      <c r="D878" s="479"/>
      <c r="E878" s="479"/>
      <c r="K878" s="1"/>
    </row>
    <row r="879" spans="1:11">
      <c r="A879" s="428"/>
      <c r="B879" s="479"/>
      <c r="C879" s="3"/>
      <c r="D879" s="479"/>
      <c r="E879" s="479"/>
      <c r="K879" s="1"/>
    </row>
    <row r="880" spans="1:11">
      <c r="A880" s="428"/>
      <c r="B880" s="479"/>
      <c r="C880" s="3"/>
      <c r="D880" s="479"/>
      <c r="E880" s="479"/>
      <c r="K880" s="1"/>
    </row>
    <row r="881" spans="1:11">
      <c r="A881" s="428"/>
      <c r="B881" s="479"/>
      <c r="C881" s="3"/>
      <c r="D881" s="479"/>
      <c r="E881" s="479"/>
      <c r="K881" s="1"/>
    </row>
    <row r="882" spans="1:11">
      <c r="A882" s="428"/>
      <c r="B882" s="479"/>
      <c r="C882" s="3"/>
      <c r="D882" s="479"/>
      <c r="E882" s="479"/>
      <c r="K882" s="1"/>
    </row>
    <row r="883" spans="1:11">
      <c r="A883" s="428"/>
      <c r="B883" s="479"/>
      <c r="C883" s="3"/>
      <c r="D883" s="479"/>
      <c r="E883" s="479"/>
      <c r="K883" s="1"/>
    </row>
    <row r="884" spans="1:11">
      <c r="A884" s="428"/>
      <c r="B884" s="479"/>
      <c r="C884" s="3"/>
      <c r="D884" s="479"/>
      <c r="E884" s="479"/>
      <c r="K884" s="1"/>
    </row>
    <row r="885" spans="1:11">
      <c r="A885" s="428"/>
      <c r="B885" s="479"/>
      <c r="C885" s="3"/>
      <c r="D885" s="479"/>
      <c r="E885" s="479"/>
      <c r="K885" s="1"/>
    </row>
    <row r="886" spans="1:11">
      <c r="A886" s="428"/>
      <c r="B886" s="479"/>
      <c r="C886" s="3"/>
      <c r="D886" s="479"/>
      <c r="E886" s="479"/>
      <c r="K886" s="1"/>
    </row>
    <row r="887" spans="1:11">
      <c r="A887" s="428"/>
      <c r="B887" s="479"/>
      <c r="C887" s="3"/>
      <c r="D887" s="479"/>
      <c r="E887" s="479"/>
      <c r="K887" s="1"/>
    </row>
    <row r="888" spans="1:11">
      <c r="A888" s="428"/>
      <c r="B888" s="479"/>
      <c r="C888" s="3"/>
      <c r="D888" s="479"/>
      <c r="E888" s="479"/>
      <c r="K888" s="1"/>
    </row>
    <row r="889" spans="1:11">
      <c r="A889" s="428"/>
      <c r="B889" s="479"/>
      <c r="C889" s="3"/>
      <c r="D889" s="479"/>
      <c r="E889" s="479"/>
      <c r="K889" s="1"/>
    </row>
    <row r="890" spans="1:11">
      <c r="A890" s="428"/>
      <c r="B890" s="479"/>
      <c r="C890" s="3"/>
      <c r="D890" s="479"/>
      <c r="E890" s="479"/>
      <c r="K890" s="1"/>
    </row>
    <row r="891" spans="1:11">
      <c r="A891" s="428"/>
      <c r="B891" s="479"/>
      <c r="C891" s="3"/>
      <c r="D891" s="479"/>
      <c r="E891" s="479"/>
      <c r="K891" s="1"/>
    </row>
    <row r="892" spans="1:11">
      <c r="A892" s="428"/>
      <c r="B892" s="479"/>
      <c r="C892" s="3"/>
      <c r="D892" s="479"/>
      <c r="E892" s="479"/>
      <c r="K892" s="1"/>
    </row>
    <row r="893" spans="1:11">
      <c r="A893" s="428"/>
      <c r="B893" s="479"/>
      <c r="C893" s="3"/>
      <c r="D893" s="479"/>
      <c r="E893" s="479"/>
      <c r="K893" s="1"/>
    </row>
    <row r="894" spans="1:11">
      <c r="A894" s="428"/>
      <c r="B894" s="479"/>
      <c r="C894" s="3"/>
      <c r="D894" s="479"/>
      <c r="E894" s="479"/>
      <c r="K894" s="1"/>
    </row>
    <row r="895" spans="1:11">
      <c r="A895" s="428"/>
      <c r="B895" s="479"/>
      <c r="C895" s="3"/>
      <c r="D895" s="479"/>
      <c r="E895" s="479"/>
      <c r="K895" s="1"/>
    </row>
    <row r="896" spans="1:11">
      <c r="A896" s="428"/>
      <c r="B896" s="479"/>
      <c r="C896" s="3"/>
      <c r="D896" s="479"/>
      <c r="E896" s="479"/>
      <c r="K896" s="1"/>
    </row>
    <row r="897" spans="1:11">
      <c r="A897" s="428"/>
      <c r="B897" s="479"/>
      <c r="C897" s="3"/>
      <c r="D897" s="479"/>
      <c r="E897" s="479"/>
      <c r="K897" s="1"/>
    </row>
    <row r="898" spans="1:11">
      <c r="A898" s="428"/>
      <c r="B898" s="479"/>
      <c r="C898" s="3"/>
      <c r="D898" s="479"/>
      <c r="E898" s="479"/>
      <c r="K898" s="1"/>
    </row>
    <row r="899" spans="1:11">
      <c r="A899" s="428"/>
      <c r="B899" s="479"/>
      <c r="C899" s="3"/>
      <c r="D899" s="479"/>
      <c r="E899" s="479"/>
      <c r="K899" s="1"/>
    </row>
    <row r="900" spans="1:11">
      <c r="A900" s="428"/>
      <c r="B900" s="479"/>
      <c r="C900" s="3"/>
      <c r="D900" s="479"/>
      <c r="E900" s="479"/>
      <c r="K900" s="1"/>
    </row>
    <row r="901" spans="1:11">
      <c r="A901" s="428"/>
      <c r="B901" s="479"/>
      <c r="C901" s="3"/>
      <c r="D901" s="479"/>
      <c r="E901" s="479"/>
      <c r="K901" s="1"/>
    </row>
    <row r="902" spans="1:11">
      <c r="A902" s="428"/>
      <c r="B902" s="479"/>
      <c r="C902" s="3"/>
      <c r="D902" s="479"/>
      <c r="E902" s="479"/>
      <c r="K902" s="1"/>
    </row>
    <row r="903" spans="1:11">
      <c r="A903" s="428"/>
      <c r="B903" s="479"/>
      <c r="C903" s="3"/>
      <c r="D903" s="479"/>
      <c r="E903" s="479"/>
      <c r="K903" s="1"/>
    </row>
    <row r="904" spans="1:11">
      <c r="A904" s="428"/>
      <c r="B904" s="479"/>
      <c r="C904" s="3"/>
      <c r="D904" s="479"/>
      <c r="E904" s="479"/>
      <c r="K904" s="1"/>
    </row>
    <row r="905" spans="1:11">
      <c r="A905" s="428"/>
      <c r="B905" s="479"/>
      <c r="C905" s="3"/>
      <c r="D905" s="479"/>
      <c r="E905" s="479"/>
      <c r="K905" s="1"/>
    </row>
    <row r="906" spans="1:11">
      <c r="A906" s="428"/>
      <c r="B906" s="479"/>
      <c r="C906" s="3"/>
      <c r="D906" s="479"/>
      <c r="E906" s="479"/>
      <c r="K906" s="1"/>
    </row>
    <row r="907" spans="1:11">
      <c r="A907" s="428"/>
      <c r="B907" s="479"/>
      <c r="C907" s="3"/>
      <c r="D907" s="479"/>
      <c r="E907" s="479"/>
      <c r="K907" s="1"/>
    </row>
    <row r="908" spans="1:11">
      <c r="A908" s="428"/>
      <c r="B908" s="479"/>
      <c r="C908" s="3"/>
      <c r="D908" s="479"/>
      <c r="E908" s="479"/>
      <c r="K908" s="1"/>
    </row>
    <row r="909" spans="1:11">
      <c r="A909" s="428"/>
      <c r="B909" s="479"/>
      <c r="C909" s="3"/>
      <c r="D909" s="479"/>
      <c r="E909" s="479"/>
      <c r="K909" s="1"/>
    </row>
    <row r="910" spans="1:11">
      <c r="A910" s="428"/>
      <c r="B910" s="479"/>
      <c r="C910" s="3"/>
      <c r="D910" s="479"/>
      <c r="E910" s="479"/>
      <c r="K910" s="1"/>
    </row>
    <row r="911" spans="1:11">
      <c r="A911" s="428"/>
      <c r="B911" s="479"/>
      <c r="C911" s="3"/>
      <c r="D911" s="479"/>
      <c r="E911" s="479"/>
      <c r="K911" s="1"/>
    </row>
    <row r="912" spans="1:11">
      <c r="A912" s="428"/>
      <c r="B912" s="479"/>
      <c r="C912" s="3"/>
      <c r="D912" s="479"/>
      <c r="E912" s="479"/>
      <c r="K912" s="1"/>
    </row>
    <row r="913" spans="1:11">
      <c r="A913" s="428"/>
      <c r="B913" s="479"/>
      <c r="C913" s="3"/>
      <c r="D913" s="479"/>
      <c r="E913" s="479"/>
      <c r="K913" s="1"/>
    </row>
    <row r="914" spans="1:11">
      <c r="A914" s="428"/>
      <c r="B914" s="479"/>
      <c r="C914" s="3"/>
      <c r="D914" s="479"/>
      <c r="E914" s="479"/>
      <c r="K914" s="1"/>
    </row>
    <row r="915" spans="1:11">
      <c r="A915" s="428"/>
      <c r="B915" s="479"/>
      <c r="C915" s="3"/>
      <c r="D915" s="479"/>
      <c r="E915" s="479"/>
      <c r="K915" s="1"/>
    </row>
    <row r="916" spans="1:11">
      <c r="A916" s="428"/>
      <c r="B916" s="479"/>
      <c r="C916" s="3"/>
      <c r="D916" s="479"/>
      <c r="E916" s="479"/>
      <c r="K916" s="1"/>
    </row>
    <row r="917" spans="1:11">
      <c r="A917" s="428"/>
      <c r="B917" s="479"/>
      <c r="C917" s="3"/>
      <c r="D917" s="479"/>
      <c r="E917" s="479"/>
      <c r="K917" s="1"/>
    </row>
    <row r="918" spans="1:11">
      <c r="A918" s="428"/>
      <c r="B918" s="479"/>
      <c r="C918" s="3"/>
      <c r="D918" s="479"/>
      <c r="E918" s="479"/>
      <c r="K918" s="1"/>
    </row>
    <row r="919" spans="1:11">
      <c r="A919" s="428"/>
      <c r="B919" s="479"/>
      <c r="C919" s="3"/>
      <c r="D919" s="479"/>
      <c r="E919" s="479"/>
      <c r="K919" s="1"/>
    </row>
    <row r="920" spans="1:11">
      <c r="A920" s="428"/>
      <c r="B920" s="479"/>
      <c r="C920" s="3"/>
      <c r="D920" s="479"/>
      <c r="E920" s="479"/>
      <c r="K920" s="1"/>
    </row>
    <row r="921" spans="1:11">
      <c r="A921" s="428"/>
      <c r="B921" s="479"/>
      <c r="C921" s="3"/>
      <c r="D921" s="479"/>
      <c r="E921" s="479"/>
      <c r="K921" s="1"/>
    </row>
    <row r="922" spans="1:11">
      <c r="A922" s="428"/>
      <c r="B922" s="479"/>
      <c r="C922" s="3"/>
      <c r="D922" s="479"/>
      <c r="E922" s="479"/>
      <c r="K922" s="1"/>
    </row>
    <row r="923" spans="1:11">
      <c r="A923" s="428"/>
      <c r="B923" s="479"/>
      <c r="C923" s="3"/>
      <c r="D923" s="479"/>
      <c r="E923" s="479"/>
      <c r="K923" s="1"/>
    </row>
    <row r="924" spans="1:11">
      <c r="A924" s="428"/>
      <c r="B924" s="479"/>
      <c r="C924" s="3"/>
      <c r="D924" s="479"/>
      <c r="E924" s="479"/>
      <c r="K924" s="1"/>
    </row>
    <row r="925" spans="1:11">
      <c r="A925" s="428"/>
      <c r="B925" s="479"/>
      <c r="C925" s="3"/>
      <c r="D925" s="479"/>
      <c r="E925" s="479"/>
      <c r="K925" s="1"/>
    </row>
    <row r="926" spans="1:11">
      <c r="A926" s="428"/>
      <c r="B926" s="479"/>
      <c r="C926" s="3"/>
      <c r="D926" s="479"/>
      <c r="E926" s="479"/>
      <c r="K926" s="1"/>
    </row>
    <row r="927" spans="1:11">
      <c r="A927" s="428"/>
      <c r="B927" s="479"/>
      <c r="C927" s="3"/>
      <c r="D927" s="479"/>
      <c r="E927" s="479"/>
      <c r="K927" s="1"/>
    </row>
    <row r="928" spans="1:11">
      <c r="A928" s="428"/>
      <c r="B928" s="479"/>
      <c r="C928" s="3"/>
      <c r="D928" s="479"/>
      <c r="E928" s="479"/>
      <c r="K928" s="1"/>
    </row>
    <row r="929" spans="1:11">
      <c r="A929" s="428"/>
      <c r="B929" s="479"/>
      <c r="C929" s="3"/>
      <c r="D929" s="479"/>
      <c r="E929" s="479"/>
      <c r="K929" s="1"/>
    </row>
    <row r="930" spans="1:11">
      <c r="A930" s="428"/>
      <c r="B930" s="479"/>
      <c r="C930" s="3"/>
      <c r="D930" s="479"/>
      <c r="E930" s="479"/>
      <c r="K930" s="1"/>
    </row>
    <row r="931" spans="1:11">
      <c r="A931" s="428"/>
      <c r="B931" s="479"/>
      <c r="C931" s="3"/>
      <c r="D931" s="479"/>
      <c r="E931" s="479"/>
      <c r="K931" s="1"/>
    </row>
    <row r="932" spans="1:11">
      <c r="A932" s="428"/>
      <c r="B932" s="479"/>
      <c r="C932" s="3"/>
      <c r="D932" s="479"/>
      <c r="E932" s="479"/>
      <c r="K932" s="1"/>
    </row>
    <row r="933" spans="1:11">
      <c r="A933" s="428"/>
      <c r="B933" s="479"/>
      <c r="C933" s="3"/>
      <c r="D933" s="479"/>
      <c r="E933" s="479"/>
      <c r="K933" s="1"/>
    </row>
    <row r="934" spans="1:11">
      <c r="A934" s="428"/>
      <c r="B934" s="479"/>
      <c r="C934" s="3"/>
      <c r="D934" s="479"/>
      <c r="E934" s="479"/>
      <c r="K934" s="1"/>
    </row>
    <row r="935" spans="1:11">
      <c r="A935" s="428"/>
      <c r="B935" s="479"/>
      <c r="C935" s="3"/>
      <c r="D935" s="479"/>
      <c r="E935" s="479"/>
      <c r="K935" s="1"/>
    </row>
    <row r="936" spans="1:11">
      <c r="A936" s="428"/>
      <c r="B936" s="479"/>
      <c r="C936" s="3"/>
      <c r="D936" s="479"/>
      <c r="E936" s="479"/>
      <c r="K936" s="1"/>
    </row>
    <row r="937" spans="1:11">
      <c r="A937" s="428"/>
      <c r="B937" s="479"/>
      <c r="C937" s="3"/>
      <c r="D937" s="479"/>
      <c r="E937" s="479"/>
      <c r="K937" s="1"/>
    </row>
    <row r="938" spans="1:11">
      <c r="A938" s="428"/>
      <c r="B938" s="479"/>
      <c r="C938" s="3"/>
      <c r="D938" s="479"/>
      <c r="E938" s="479"/>
      <c r="K938" s="1"/>
    </row>
    <row r="939" spans="1:11">
      <c r="A939" s="428"/>
      <c r="B939" s="479"/>
      <c r="C939" s="3"/>
      <c r="D939" s="479"/>
      <c r="E939" s="479"/>
      <c r="K939" s="1"/>
    </row>
    <row r="940" spans="1:11">
      <c r="A940" s="428"/>
      <c r="B940" s="479"/>
      <c r="C940" s="3"/>
      <c r="D940" s="479"/>
      <c r="E940" s="479"/>
      <c r="K940" s="1"/>
    </row>
    <row r="941" spans="1:11">
      <c r="A941" s="428"/>
      <c r="B941" s="479"/>
      <c r="C941" s="3"/>
      <c r="D941" s="479"/>
      <c r="E941" s="479"/>
      <c r="K941" s="1"/>
    </row>
    <row r="942" spans="1:11">
      <c r="A942" s="428"/>
      <c r="B942" s="479"/>
      <c r="C942" s="3"/>
      <c r="D942" s="479"/>
      <c r="E942" s="479"/>
      <c r="K942" s="1"/>
    </row>
    <row r="943" spans="1:11">
      <c r="A943" s="428"/>
      <c r="B943" s="479"/>
      <c r="C943" s="3"/>
      <c r="D943" s="479"/>
      <c r="E943" s="479"/>
      <c r="K943" s="1"/>
    </row>
    <row r="944" spans="1:11">
      <c r="A944" s="428"/>
      <c r="B944" s="479"/>
      <c r="C944" s="3"/>
      <c r="D944" s="479"/>
      <c r="E944" s="479"/>
      <c r="K944" s="1"/>
    </row>
    <row r="945" spans="1:11">
      <c r="A945" s="428"/>
      <c r="B945" s="479"/>
      <c r="C945" s="3"/>
      <c r="D945" s="479"/>
      <c r="E945" s="479"/>
      <c r="K945" s="1"/>
    </row>
    <row r="946" spans="1:11">
      <c r="A946" s="428"/>
      <c r="B946" s="479"/>
      <c r="C946" s="3"/>
      <c r="D946" s="479"/>
      <c r="E946" s="479"/>
      <c r="K946" s="1"/>
    </row>
    <row r="947" spans="1:11">
      <c r="A947" s="428"/>
      <c r="B947" s="479"/>
      <c r="C947" s="3"/>
      <c r="D947" s="479"/>
      <c r="E947" s="479"/>
      <c r="K947" s="1"/>
    </row>
    <row r="948" spans="1:11">
      <c r="A948" s="428"/>
      <c r="B948" s="479"/>
      <c r="C948" s="3"/>
      <c r="D948" s="479"/>
      <c r="E948" s="479"/>
      <c r="K948" s="1"/>
    </row>
    <row r="949" spans="1:11">
      <c r="A949" s="428"/>
      <c r="B949" s="479"/>
      <c r="C949" s="3"/>
      <c r="D949" s="479"/>
      <c r="E949" s="479"/>
      <c r="K949" s="1"/>
    </row>
    <row r="950" spans="1:11">
      <c r="A950" s="428"/>
      <c r="B950" s="479"/>
      <c r="C950" s="3"/>
      <c r="D950" s="479"/>
      <c r="E950" s="479"/>
      <c r="K950" s="1"/>
    </row>
  </sheetData>
  <autoFilter ref="A1:BL250"/>
  <pageMargins left="0.70866141732283472" right="0.70866141732283472" top="0.74803149606299213" bottom="0.74803149606299213" header="0.31496062992125984" footer="0.31496062992125984"/>
  <pageSetup paperSize="9" scale="95" fitToHeight="0" orientation="landscape" r:id="rId1"/>
  <headerFooter>
    <oddFooter>&amp;C
&amp;R&amp;8BDB/CERT/FORMULIER/FASEN/CLVSNET_overig
UG1/01.06.2019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0"/>
  <sheetViews>
    <sheetView view="pageLayout" topLeftCell="A7" zoomScale="80" zoomScaleNormal="100" zoomScalePageLayoutView="80" workbookViewId="0">
      <selection activeCell="F48" sqref="F48"/>
    </sheetView>
  </sheetViews>
  <sheetFormatPr defaultColWidth="9.109375" defaultRowHeight="13.2"/>
  <cols>
    <col min="1" max="1" width="18.44140625" style="347" customWidth="1"/>
    <col min="2" max="2" width="4.5546875" style="347" customWidth="1"/>
    <col min="3" max="3" width="7.44140625" style="347" customWidth="1"/>
    <col min="4" max="4" width="4.109375" style="347" customWidth="1"/>
    <col min="5" max="5" width="5" style="347" customWidth="1"/>
    <col min="6" max="6" width="10.33203125" style="347" customWidth="1"/>
    <col min="7" max="7" width="11.109375" style="347" customWidth="1"/>
    <col min="8" max="8" width="9" style="347" customWidth="1"/>
    <col min="9" max="9" width="6.109375" style="347" customWidth="1"/>
    <col min="10" max="10" width="5.33203125" style="347" customWidth="1"/>
    <col min="11" max="13" width="10.33203125" style="347" customWidth="1"/>
    <col min="14" max="14" width="6" style="347" customWidth="1"/>
    <col min="15" max="16384" width="9.109375" style="347"/>
  </cols>
  <sheetData>
    <row r="1" spans="1:14" ht="33.75" customHeight="1" thickBot="1">
      <c r="A1" s="747" t="s">
        <v>978</v>
      </c>
      <c r="B1" s="748"/>
      <c r="C1" s="748"/>
      <c r="D1" s="748"/>
      <c r="E1" s="748"/>
      <c r="F1" s="748"/>
      <c r="G1" s="748"/>
      <c r="H1" s="748"/>
      <c r="I1" s="748"/>
      <c r="J1" s="748"/>
      <c r="K1" s="748"/>
      <c r="L1" s="748"/>
      <c r="M1" s="748"/>
      <c r="N1" s="749"/>
    </row>
    <row r="2" spans="1:14" ht="24" customHeight="1" thickBot="1">
      <c r="A2" s="377"/>
      <c r="B2" s="376"/>
      <c r="C2" s="376"/>
      <c r="D2" s="376"/>
      <c r="E2" s="376"/>
      <c r="F2" s="376"/>
      <c r="G2" s="376"/>
      <c r="H2" s="376"/>
      <c r="I2" s="376"/>
    </row>
    <row r="3" spans="1:14" ht="21" customHeight="1">
      <c r="A3" s="375" t="s">
        <v>977</v>
      </c>
      <c r="B3" s="750">
        <f>'invulblad VS'!B2</f>
        <v>0</v>
      </c>
      <c r="C3" s="751"/>
      <c r="D3" s="751"/>
      <c r="E3" s="751"/>
      <c r="F3" s="751"/>
      <c r="G3" s="751"/>
      <c r="H3" s="751"/>
      <c r="I3" s="751"/>
      <c r="J3" s="751"/>
      <c r="K3" s="751"/>
      <c r="L3" s="751"/>
      <c r="M3" s="751"/>
      <c r="N3" s="752"/>
    </row>
    <row r="4" spans="1:14" ht="21" customHeight="1">
      <c r="A4" s="374" t="s">
        <v>976</v>
      </c>
      <c r="B4" s="753">
        <f>'invulblad VS'!B5</f>
        <v>0</v>
      </c>
      <c r="C4" s="741"/>
      <c r="D4" s="741"/>
      <c r="E4" s="741"/>
      <c r="F4" s="741"/>
      <c r="G4" s="741"/>
      <c r="H4" s="741"/>
      <c r="I4" s="741"/>
      <c r="J4" s="741"/>
      <c r="K4" s="741"/>
      <c r="L4" s="741"/>
      <c r="M4" s="741"/>
      <c r="N4" s="742"/>
    </row>
    <row r="5" spans="1:14" ht="21" customHeight="1">
      <c r="A5" s="374" t="s">
        <v>975</v>
      </c>
      <c r="B5" s="740">
        <f>'invulblad VS'!B3</f>
        <v>0</v>
      </c>
      <c r="C5" s="741"/>
      <c r="D5" s="741"/>
      <c r="E5" s="741"/>
      <c r="F5" s="741"/>
      <c r="G5" s="741"/>
      <c r="H5" s="741"/>
      <c r="I5" s="741"/>
      <c r="J5" s="741"/>
      <c r="K5" s="741"/>
      <c r="L5" s="741"/>
      <c r="M5" s="741"/>
      <c r="N5" s="742"/>
    </row>
    <row r="6" spans="1:14" ht="21" customHeight="1">
      <c r="A6" s="374" t="s">
        <v>974</v>
      </c>
      <c r="B6" s="740">
        <f>'invulblad VS'!B4</f>
        <v>0</v>
      </c>
      <c r="C6" s="741"/>
      <c r="D6" s="741"/>
      <c r="E6" s="741"/>
      <c r="F6" s="741"/>
      <c r="G6" s="741"/>
      <c r="H6" s="741"/>
      <c r="I6" s="741"/>
      <c r="J6" s="741"/>
      <c r="K6" s="741"/>
      <c r="L6" s="741"/>
      <c r="M6" s="741"/>
      <c r="N6" s="742"/>
    </row>
    <row r="7" spans="1:14" ht="21" customHeight="1">
      <c r="A7" s="374" t="s">
        <v>973</v>
      </c>
      <c r="B7" s="740">
        <f>'invulblad VS'!F3</f>
        <v>0</v>
      </c>
      <c r="C7" s="741"/>
      <c r="D7" s="741"/>
      <c r="E7" s="741"/>
      <c r="F7" s="741"/>
      <c r="G7" s="741"/>
      <c r="H7" s="741"/>
      <c r="I7" s="741"/>
      <c r="J7" s="741"/>
      <c r="K7" s="741"/>
      <c r="L7" s="741"/>
      <c r="M7" s="741"/>
      <c r="N7" s="742"/>
    </row>
    <row r="8" spans="1:14" ht="21" customHeight="1" thickBot="1">
      <c r="A8" s="373" t="s">
        <v>972</v>
      </c>
      <c r="B8" s="757">
        <f>'invulblad VS'!B42</f>
        <v>0</v>
      </c>
      <c r="C8" s="758"/>
      <c r="D8" s="758"/>
      <c r="E8" s="758"/>
      <c r="F8" s="758"/>
      <c r="G8" s="758"/>
      <c r="H8" s="758"/>
      <c r="I8" s="758"/>
      <c r="J8" s="758"/>
      <c r="K8" s="758"/>
      <c r="L8" s="758"/>
      <c r="M8" s="758"/>
      <c r="N8" s="759"/>
    </row>
    <row r="9" spans="1:14" ht="24" customHeight="1"/>
    <row r="10" spans="1:14" ht="36.75" customHeight="1">
      <c r="A10" s="756" t="s">
        <v>981</v>
      </c>
      <c r="B10" s="756"/>
      <c r="C10" s="756"/>
      <c r="D10" s="756"/>
      <c r="E10" s="756"/>
      <c r="F10" s="756"/>
      <c r="G10" s="756"/>
      <c r="H10" s="756"/>
      <c r="I10" s="756"/>
      <c r="J10" s="756"/>
      <c r="K10" s="756"/>
      <c r="L10" s="371" t="s">
        <v>987</v>
      </c>
    </row>
    <row r="11" spans="1:14" ht="7.5" customHeight="1">
      <c r="A11" s="348"/>
      <c r="B11" s="348"/>
      <c r="C11" s="356"/>
      <c r="D11" s="372"/>
      <c r="E11" s="348"/>
      <c r="F11" s="348"/>
      <c r="G11" s="348"/>
      <c r="H11" s="348"/>
      <c r="I11" s="348"/>
      <c r="J11" s="370"/>
    </row>
    <row r="12" spans="1:14" ht="21.75" customHeight="1">
      <c r="A12" s="763" t="s">
        <v>971</v>
      </c>
      <c r="B12" s="764"/>
      <c r="C12" s="746" t="s">
        <v>970</v>
      </c>
      <c r="D12" s="746"/>
      <c r="E12" s="746"/>
      <c r="F12" s="746" t="s">
        <v>969</v>
      </c>
      <c r="G12" s="746"/>
      <c r="H12" s="746" t="s">
        <v>968</v>
      </c>
      <c r="I12" s="746"/>
    </row>
    <row r="13" spans="1:14" ht="20.25" customHeight="1">
      <c r="A13" s="765"/>
      <c r="B13" s="766"/>
      <c r="C13" s="743" t="str">
        <f>IF('invulblad VS'!I18=0,"NVT",0)</f>
        <v>NVT</v>
      </c>
      <c r="D13" s="743"/>
      <c r="E13" s="743"/>
      <c r="F13" s="743" t="str">
        <f>IF('invulblad VS'!I18=0,"NVT",Checklist!N256)</f>
        <v>NVT</v>
      </c>
      <c r="G13" s="743"/>
      <c r="H13" s="743" t="str">
        <f>IF('invulblad VS'!I18=0,"NVT",Checklist!R256)</f>
        <v>NVT</v>
      </c>
      <c r="I13" s="743"/>
    </row>
    <row r="14" spans="1:14" ht="20.25" customHeight="1">
      <c r="A14" s="744" t="s">
        <v>991</v>
      </c>
      <c r="B14" s="745"/>
      <c r="C14" s="743" t="str">
        <f>IF('invulblad VS'!I18=0,"NVT",0)</f>
        <v>NVT</v>
      </c>
      <c r="D14" s="743"/>
      <c r="E14" s="743"/>
      <c r="F14" s="743" t="str">
        <f>IF('invulblad VS'!I18=0,"NVT",Checklist!N257)</f>
        <v>NVT</v>
      </c>
      <c r="G14" s="743"/>
      <c r="H14" s="743" t="str">
        <f>IF('invulblad VS'!I18=0,"NVT",Checklist!R257)</f>
        <v>NVT</v>
      </c>
      <c r="I14" s="743"/>
    </row>
    <row r="15" spans="1:14" ht="23.4" customHeight="1">
      <c r="A15" s="518"/>
      <c r="B15" s="518"/>
      <c r="C15" s="519"/>
      <c r="D15" s="519"/>
      <c r="E15" s="519"/>
      <c r="F15" s="519"/>
      <c r="G15" s="519"/>
      <c r="H15" s="519"/>
      <c r="I15" s="519"/>
    </row>
    <row r="16" spans="1:14" ht="34.950000000000003" customHeight="1">
      <c r="A16" s="768" t="s">
        <v>982</v>
      </c>
      <c r="B16" s="768"/>
      <c r="C16" s="768"/>
      <c r="D16" s="768"/>
      <c r="E16" s="768"/>
      <c r="F16" s="768"/>
      <c r="G16" s="768"/>
      <c r="H16" s="768"/>
      <c r="I16" s="768"/>
      <c r="J16" s="768"/>
      <c r="K16" s="768"/>
      <c r="L16" s="371" t="s">
        <v>988</v>
      </c>
      <c r="M16" s="370"/>
      <c r="N16" s="370"/>
    </row>
    <row r="17" spans="1:15" ht="8.25" customHeight="1">
      <c r="L17" s="369"/>
    </row>
    <row r="18" spans="1:15" ht="22.5" customHeight="1">
      <c r="A18" s="763" t="s">
        <v>971</v>
      </c>
      <c r="B18" s="764"/>
      <c r="C18" s="746" t="s">
        <v>970</v>
      </c>
      <c r="D18" s="746"/>
      <c r="E18" s="746"/>
      <c r="F18" s="746" t="s">
        <v>969</v>
      </c>
      <c r="G18" s="746"/>
      <c r="H18" s="746" t="s">
        <v>968</v>
      </c>
      <c r="I18" s="746"/>
      <c r="J18" s="368"/>
      <c r="K18" s="769"/>
      <c r="L18" s="769"/>
      <c r="M18" s="769"/>
      <c r="N18" s="769"/>
      <c r="O18" s="381"/>
    </row>
    <row r="19" spans="1:15" ht="19.5" customHeight="1">
      <c r="A19" s="765"/>
      <c r="B19" s="766"/>
      <c r="C19" s="743" t="str">
        <f>IF('invulblad VS'!I12=0,"NVT",0)</f>
        <v>NVT</v>
      </c>
      <c r="D19" s="743"/>
      <c r="E19" s="743"/>
      <c r="F19" s="743" t="str">
        <f>IF('invulblad VS'!I12=0,"NVT",Checklist!P256)</f>
        <v>NVT</v>
      </c>
      <c r="G19" s="743"/>
      <c r="H19" s="743" t="str">
        <f>IF('invulblad VS'!I12=0,"NVT",Checklist!T256)</f>
        <v>NVT</v>
      </c>
      <c r="I19" s="743"/>
      <c r="K19" s="382"/>
      <c r="L19" s="382"/>
      <c r="M19" s="383"/>
      <c r="N19" s="381"/>
      <c r="O19" s="381"/>
    </row>
    <row r="20" spans="1:15" ht="15.6">
      <c r="A20" s="744" t="s">
        <v>991</v>
      </c>
      <c r="B20" s="745"/>
      <c r="C20" s="743" t="str">
        <f>IF('invulblad VS'!I12=0,"NVT",0)</f>
        <v>NVT</v>
      </c>
      <c r="D20" s="743"/>
      <c r="E20" s="743"/>
      <c r="F20" s="743" t="str">
        <f>IF('invulblad VS'!I12=0,"NVT",Checklist!P257)</f>
        <v>NVT</v>
      </c>
      <c r="G20" s="743"/>
      <c r="H20" s="743" t="str">
        <f>IF('invulblad VS'!I12=0,"NVT",Checklist!T257)</f>
        <v>NVT</v>
      </c>
      <c r="I20" s="743"/>
      <c r="K20" s="380"/>
      <c r="L20" s="380"/>
      <c r="M20" s="379"/>
    </row>
    <row r="21" spans="1:15" ht="24" customHeight="1">
      <c r="A21" s="518"/>
      <c r="B21" s="518"/>
      <c r="C21" s="519"/>
      <c r="D21" s="519"/>
      <c r="E21" s="519"/>
      <c r="F21" s="519"/>
      <c r="G21" s="519"/>
      <c r="H21" s="519"/>
      <c r="I21" s="519"/>
      <c r="K21" s="380"/>
      <c r="L21" s="380"/>
      <c r="M21" s="379"/>
    </row>
    <row r="22" spans="1:15" ht="22.5" customHeight="1">
      <c r="A22" s="756" t="s">
        <v>983</v>
      </c>
      <c r="B22" s="756"/>
      <c r="C22" s="756"/>
      <c r="D22" s="756"/>
      <c r="E22" s="756"/>
      <c r="F22" s="756"/>
      <c r="G22" s="756"/>
      <c r="H22" s="756"/>
      <c r="I22" s="756"/>
      <c r="J22" s="756"/>
      <c r="K22" s="756"/>
      <c r="L22" s="371" t="s">
        <v>986</v>
      </c>
    </row>
    <row r="23" spans="1:15" ht="5.25" customHeight="1">
      <c r="A23" s="348"/>
      <c r="B23" s="348"/>
      <c r="C23" s="356"/>
      <c r="D23" s="372"/>
      <c r="E23" s="348"/>
      <c r="F23" s="348"/>
      <c r="G23" s="348"/>
      <c r="H23" s="348"/>
      <c r="I23" s="348"/>
      <c r="J23" s="370"/>
    </row>
    <row r="24" spans="1:15" ht="22.5" customHeight="1" thickBot="1">
      <c r="A24" s="760" t="s">
        <v>967</v>
      </c>
      <c r="B24" s="761"/>
      <c r="C24" s="761"/>
      <c r="D24" s="762"/>
      <c r="E24" s="368"/>
      <c r="F24" s="760" t="s">
        <v>966</v>
      </c>
      <c r="G24" s="761"/>
      <c r="H24" s="761"/>
      <c r="I24" s="762"/>
      <c r="J24" s="368"/>
      <c r="K24" s="760" t="s">
        <v>965</v>
      </c>
      <c r="L24" s="761"/>
      <c r="M24" s="761"/>
      <c r="N24" s="762"/>
    </row>
    <row r="25" spans="1:15" ht="22.5" customHeight="1" thickTop="1" thickBot="1">
      <c r="A25" s="367" t="s">
        <v>964</v>
      </c>
      <c r="B25" s="366"/>
      <c r="C25" s="408" t="str">
        <f>IF(ISBLANK('invulblad VS'!C19),"NVT",Checklist!V257)</f>
        <v>NVT</v>
      </c>
      <c r="D25" s="365" t="s">
        <v>963</v>
      </c>
      <c r="F25" s="364" t="s">
        <v>964</v>
      </c>
      <c r="G25" s="363"/>
      <c r="H25" s="408" t="str">
        <f>IF(ISBLANK('invulblad VS'!C19),"NVT",Checklist!Z256)</f>
        <v>NVT</v>
      </c>
      <c r="I25" s="365" t="s">
        <v>963</v>
      </c>
      <c r="K25" s="364" t="s">
        <v>964</v>
      </c>
      <c r="L25" s="363"/>
      <c r="M25" s="408" t="str">
        <f>IF(ISBLANK('invulblad VS'!C19),"NVT",Checklist!AD256)</f>
        <v>NVT</v>
      </c>
      <c r="N25" s="347" t="s">
        <v>963</v>
      </c>
    </row>
    <row r="26" spans="1:15" ht="22.5" customHeight="1" thickTop="1" thickBot="1">
      <c r="A26" s="367" t="s">
        <v>991</v>
      </c>
      <c r="B26" s="366"/>
      <c r="C26" s="408" t="str">
        <f>IF(ISBLANK('invulblad VS'!C19),"NVT",Checklist!V257)</f>
        <v>NVT</v>
      </c>
      <c r="D26" s="365" t="s">
        <v>963</v>
      </c>
      <c r="F26" s="364" t="s">
        <v>991</v>
      </c>
      <c r="G26" s="363"/>
      <c r="H26" s="408" t="str">
        <f>IF(ISBLANK('invulblad VS'!C19),"NVT",Checklist!Z257)</f>
        <v>NVT</v>
      </c>
      <c r="I26" s="365" t="s">
        <v>963</v>
      </c>
      <c r="K26" s="364" t="s">
        <v>991</v>
      </c>
      <c r="L26" s="363"/>
      <c r="M26" s="408" t="str">
        <f>IF(ISBLANK('invulblad VS'!C19),"NVT",Checklist!AD257)</f>
        <v>NVT</v>
      </c>
      <c r="N26" s="347" t="s">
        <v>963</v>
      </c>
    </row>
    <row r="27" spans="1:15" ht="22.5" customHeight="1" thickTop="1">
      <c r="A27" s="378"/>
      <c r="B27" s="378"/>
      <c r="C27" s="520"/>
      <c r="D27" s="365"/>
      <c r="F27" s="380"/>
      <c r="G27" s="380"/>
      <c r="H27" s="520"/>
      <c r="I27" s="365"/>
      <c r="K27" s="380"/>
      <c r="L27" s="380"/>
      <c r="M27" s="520"/>
    </row>
    <row r="28" spans="1:15" ht="22.5" customHeight="1">
      <c r="A28" s="756" t="s">
        <v>984</v>
      </c>
      <c r="B28" s="756"/>
      <c r="C28" s="756"/>
      <c r="D28" s="756"/>
      <c r="E28" s="756"/>
      <c r="F28" s="756"/>
      <c r="G28" s="756"/>
      <c r="H28" s="756"/>
      <c r="I28" s="756"/>
      <c r="J28" s="756"/>
      <c r="K28" s="756"/>
      <c r="L28" s="371" t="s">
        <v>989</v>
      </c>
    </row>
    <row r="29" spans="1:15" ht="5.25" customHeight="1">
      <c r="A29" s="348"/>
      <c r="B29" s="348"/>
      <c r="C29" s="356"/>
      <c r="D29" s="372"/>
      <c r="E29" s="348"/>
      <c r="F29" s="348"/>
      <c r="G29" s="348"/>
      <c r="H29" s="348"/>
      <c r="I29" s="348"/>
      <c r="J29" s="370"/>
    </row>
    <row r="30" spans="1:15" ht="22.5" customHeight="1" thickBot="1">
      <c r="A30" s="760" t="s">
        <v>967</v>
      </c>
      <c r="B30" s="761"/>
      <c r="C30" s="761"/>
      <c r="D30" s="762"/>
      <c r="E30" s="368"/>
      <c r="F30" s="760" t="s">
        <v>966</v>
      </c>
      <c r="G30" s="761"/>
      <c r="H30" s="761"/>
      <c r="I30" s="762"/>
      <c r="J30" s="368"/>
      <c r="K30" s="760" t="s">
        <v>965</v>
      </c>
      <c r="L30" s="761"/>
      <c r="M30" s="761"/>
      <c r="N30" s="762"/>
    </row>
    <row r="31" spans="1:15" ht="22.95" customHeight="1" thickTop="1" thickBot="1">
      <c r="A31" s="367" t="s">
        <v>964</v>
      </c>
      <c r="B31" s="366"/>
      <c r="C31" s="408" t="str">
        <f>IF('invulblad VS'!I25=0,"NVT",Checklist!AH256)</f>
        <v>NVT</v>
      </c>
      <c r="D31" s="365" t="s">
        <v>963</v>
      </c>
      <c r="F31" s="364" t="s">
        <v>964</v>
      </c>
      <c r="G31" s="363"/>
      <c r="H31" s="408" t="str">
        <f>IF('invulblad VS'!I25=0,"NVT",Checklist!AL256)</f>
        <v>NVT</v>
      </c>
      <c r="I31" s="365" t="s">
        <v>963</v>
      </c>
      <c r="K31" s="364" t="s">
        <v>964</v>
      </c>
      <c r="L31" s="363"/>
      <c r="M31" s="408" t="str">
        <f>IF('invulblad VS'!I25=0,"NVT",Checklist!AP256)</f>
        <v>NVT</v>
      </c>
      <c r="N31" s="347" t="s">
        <v>963</v>
      </c>
    </row>
    <row r="32" spans="1:15" ht="21.6" customHeight="1" thickTop="1" thickBot="1">
      <c r="A32" s="367" t="s">
        <v>991</v>
      </c>
      <c r="B32" s="366"/>
      <c r="C32" s="408" t="str">
        <f>IF('invulblad VS'!I25=0,"NVT",Checklist!AH257)</f>
        <v>NVT</v>
      </c>
      <c r="D32" s="365" t="s">
        <v>963</v>
      </c>
      <c r="F32" s="364" t="s">
        <v>991</v>
      </c>
      <c r="G32" s="363"/>
      <c r="H32" s="408" t="str">
        <f>IF('invulblad VS'!I25=0,"NVT",Checklist!AL257)</f>
        <v>NVT</v>
      </c>
      <c r="I32" s="365" t="s">
        <v>963</v>
      </c>
      <c r="K32" s="364" t="s">
        <v>991</v>
      </c>
      <c r="L32" s="363"/>
      <c r="M32" s="408" t="str">
        <f>IF('invulblad VS'!I25=0,"NVT",Checklist!AP257)</f>
        <v>NVT</v>
      </c>
      <c r="N32" s="347" t="s">
        <v>963</v>
      </c>
    </row>
    <row r="33" spans="1:14" ht="21" customHeight="1" thickTop="1">
      <c r="A33" s="378"/>
      <c r="B33" s="378"/>
      <c r="C33" s="520"/>
      <c r="D33" s="365"/>
      <c r="F33" s="380"/>
      <c r="G33" s="380"/>
      <c r="H33" s="520"/>
      <c r="I33" s="365"/>
      <c r="K33" s="380"/>
      <c r="L33" s="380"/>
      <c r="M33" s="520"/>
    </row>
    <row r="34" spans="1:14" ht="22.5" customHeight="1">
      <c r="A34" s="756" t="s">
        <v>985</v>
      </c>
      <c r="B34" s="756"/>
      <c r="C34" s="756"/>
      <c r="D34" s="756"/>
      <c r="E34" s="756"/>
      <c r="F34" s="756"/>
      <c r="G34" s="756"/>
      <c r="H34" s="756"/>
      <c r="I34" s="756"/>
      <c r="J34" s="756"/>
      <c r="K34" s="756"/>
      <c r="L34" s="371" t="s">
        <v>990</v>
      </c>
    </row>
    <row r="35" spans="1:14" ht="6.75" customHeight="1">
      <c r="A35" s="348"/>
      <c r="B35" s="348"/>
      <c r="C35" s="356"/>
      <c r="D35" s="372"/>
      <c r="E35" s="348"/>
      <c r="F35" s="348"/>
      <c r="G35" s="348"/>
      <c r="H35" s="348"/>
      <c r="I35" s="348"/>
      <c r="J35" s="370"/>
    </row>
    <row r="36" spans="1:14" ht="29.4" customHeight="1" thickBot="1">
      <c r="A36" s="760" t="s">
        <v>967</v>
      </c>
      <c r="B36" s="761"/>
      <c r="C36" s="761"/>
      <c r="D36" s="762"/>
      <c r="E36" s="368"/>
      <c r="F36" s="760" t="s">
        <v>966</v>
      </c>
      <c r="G36" s="761"/>
      <c r="H36" s="761"/>
      <c r="I36" s="762"/>
      <c r="J36" s="368"/>
      <c r="K36" s="760" t="s">
        <v>965</v>
      </c>
      <c r="L36" s="761"/>
      <c r="M36" s="761"/>
      <c r="N36" s="762"/>
    </row>
    <row r="37" spans="1:14" ht="27" customHeight="1" thickTop="1" thickBot="1">
      <c r="A37" s="367" t="s">
        <v>964</v>
      </c>
      <c r="B37" s="366"/>
      <c r="C37" s="408" t="str">
        <f>IF(ISBLANK('invulblad VS'!C26),"NVT",Checklist!AT256)</f>
        <v>NVT</v>
      </c>
      <c r="D37" s="365" t="s">
        <v>963</v>
      </c>
      <c r="F37" s="364" t="s">
        <v>964</v>
      </c>
      <c r="G37" s="363"/>
      <c r="H37" s="408" t="str">
        <f>IF(ISBLANK('invulblad VS'!C26),"NVT",Checklist!AX256)</f>
        <v>NVT</v>
      </c>
      <c r="I37" s="365" t="s">
        <v>963</v>
      </c>
      <c r="K37" s="364" t="s">
        <v>964</v>
      </c>
      <c r="L37" s="363"/>
      <c r="M37" s="408" t="str">
        <f>IF(ISBLANK('invulblad VS'!C26),"NVT",Checklist!BB256)</f>
        <v>NVT</v>
      </c>
      <c r="N37" s="347" t="s">
        <v>963</v>
      </c>
    </row>
    <row r="38" spans="1:14" ht="27" customHeight="1" thickTop="1" thickBot="1">
      <c r="A38" s="367" t="s">
        <v>991</v>
      </c>
      <c r="B38" s="366"/>
      <c r="C38" s="408" t="str">
        <f>IF(ISBLANK('invulblad VS'!C26),"NVT",Checklist!AT257)</f>
        <v>NVT</v>
      </c>
      <c r="D38" s="365" t="s">
        <v>963</v>
      </c>
      <c r="F38" s="364" t="s">
        <v>991</v>
      </c>
      <c r="G38" s="363"/>
      <c r="H38" s="408" t="str">
        <f>IF(ISBLANK('invulblad VS'!C26),"NVT",Checklist!AX257)</f>
        <v>NVT</v>
      </c>
      <c r="I38" s="365" t="s">
        <v>963</v>
      </c>
      <c r="K38" s="364" t="s">
        <v>991</v>
      </c>
      <c r="L38" s="363"/>
      <c r="M38" s="408" t="str">
        <f>IF(ISBLANK('invulblad VS'!C26),"NVT",Checklist!BB256)</f>
        <v>NVT</v>
      </c>
      <c r="N38" s="347" t="s">
        <v>963</v>
      </c>
    </row>
    <row r="39" spans="1:14" ht="14.25" customHeight="1" thickTop="1" thickBot="1">
      <c r="A39" s="378"/>
      <c r="B39" s="378"/>
      <c r="C39" s="379"/>
      <c r="D39" s="365"/>
      <c r="F39" s="380"/>
      <c r="G39" s="380"/>
      <c r="H39" s="379"/>
      <c r="I39" s="365"/>
      <c r="K39" s="380"/>
      <c r="L39" s="380"/>
      <c r="M39" s="379"/>
    </row>
    <row r="40" spans="1:14" ht="15.6">
      <c r="A40" s="362" t="s">
        <v>962</v>
      </c>
      <c r="B40" s="361"/>
      <c r="C40" s="361"/>
      <c r="D40" s="361"/>
      <c r="E40" s="361"/>
      <c r="F40" s="361"/>
      <c r="G40" s="361"/>
      <c r="H40" s="361"/>
      <c r="I40" s="360"/>
      <c r="J40" s="359"/>
    </row>
    <row r="41" spans="1:14">
      <c r="A41" s="355"/>
      <c r="B41" s="348"/>
      <c r="C41" s="348"/>
      <c r="D41" s="348"/>
      <c r="E41" s="348"/>
      <c r="F41" s="348"/>
      <c r="G41" s="348"/>
      <c r="H41" s="348"/>
      <c r="I41" s="354"/>
      <c r="J41" s="353"/>
    </row>
    <row r="42" spans="1:14" ht="13.8">
      <c r="A42" s="358" t="s">
        <v>961</v>
      </c>
      <c r="B42" s="348"/>
      <c r="C42" s="348"/>
      <c r="D42" s="348"/>
      <c r="E42" s="348"/>
      <c r="F42" s="348"/>
      <c r="G42" s="348"/>
      <c r="H42" s="348"/>
      <c r="I42" s="354"/>
      <c r="J42" s="353"/>
    </row>
    <row r="43" spans="1:14" ht="13.8">
      <c r="A43" s="355"/>
      <c r="B43" s="357" t="s">
        <v>954</v>
      </c>
      <c r="C43" s="356" t="s">
        <v>960</v>
      </c>
      <c r="D43" s="348"/>
      <c r="E43" s="348"/>
      <c r="F43" s="348"/>
      <c r="G43" s="348"/>
      <c r="H43" s="348"/>
      <c r="I43" s="354"/>
      <c r="J43" s="353"/>
    </row>
    <row r="44" spans="1:14" ht="13.8">
      <c r="A44" s="355"/>
      <c r="B44" s="357" t="s">
        <v>954</v>
      </c>
      <c r="C44" s="356" t="s">
        <v>959</v>
      </c>
      <c r="D44" s="348"/>
      <c r="E44" s="348"/>
      <c r="F44" s="348"/>
      <c r="G44" s="348"/>
      <c r="H44" s="348"/>
      <c r="I44" s="354"/>
      <c r="J44" s="353"/>
    </row>
    <row r="45" spans="1:14">
      <c r="A45" s="355"/>
      <c r="B45" s="357"/>
      <c r="C45" s="348"/>
      <c r="D45" s="348"/>
      <c r="E45" s="348"/>
      <c r="F45" s="348"/>
      <c r="G45" s="348"/>
      <c r="H45" s="348"/>
      <c r="I45" s="354"/>
      <c r="J45" s="353"/>
    </row>
    <row r="46" spans="1:14" ht="13.8">
      <c r="A46" s="358" t="s">
        <v>958</v>
      </c>
      <c r="B46" s="357"/>
      <c r="C46" s="348"/>
      <c r="D46" s="348"/>
      <c r="E46" s="348"/>
      <c r="F46" s="348"/>
      <c r="G46" s="348"/>
      <c r="H46" s="348"/>
      <c r="I46" s="354"/>
      <c r="J46" s="353"/>
    </row>
    <row r="47" spans="1:14" ht="13.8">
      <c r="A47" s="355"/>
      <c r="B47" s="357" t="s">
        <v>954</v>
      </c>
      <c r="C47" s="356" t="s">
        <v>957</v>
      </c>
      <c r="D47" s="348"/>
      <c r="E47" s="348"/>
      <c r="F47" s="348"/>
      <c r="G47" s="348"/>
      <c r="H47" s="348"/>
      <c r="I47" s="354"/>
      <c r="J47" s="353"/>
    </row>
    <row r="48" spans="1:14" ht="13.8">
      <c r="A48" s="355"/>
      <c r="B48" s="357" t="s">
        <v>954</v>
      </c>
      <c r="C48" s="356" t="s">
        <v>956</v>
      </c>
      <c r="D48" s="348"/>
      <c r="E48" s="348"/>
      <c r="F48" s="348"/>
      <c r="G48" s="348"/>
      <c r="H48" s="348"/>
      <c r="I48" s="354"/>
      <c r="J48" s="353"/>
      <c r="L48" s="767" t="s">
        <v>955</v>
      </c>
      <c r="M48" s="767"/>
      <c r="N48" s="767"/>
    </row>
    <row r="49" spans="1:14" ht="13.8">
      <c r="A49" s="355"/>
      <c r="B49" s="357"/>
      <c r="C49" s="356"/>
      <c r="D49" s="348"/>
      <c r="E49" s="348"/>
      <c r="F49" s="348"/>
      <c r="G49" s="348"/>
      <c r="H49" s="348"/>
      <c r="I49" s="354"/>
      <c r="J49" s="353"/>
      <c r="L49" s="767"/>
      <c r="M49" s="767"/>
      <c r="N49" s="767"/>
    </row>
    <row r="50" spans="1:14" ht="14.25" customHeight="1">
      <c r="A50" s="358"/>
      <c r="B50" s="357"/>
      <c r="C50" s="356"/>
      <c r="D50" s="348"/>
      <c r="E50" s="348"/>
      <c r="F50" s="348"/>
      <c r="G50" s="348"/>
      <c r="H50" s="348"/>
      <c r="I50" s="354"/>
      <c r="J50" s="353"/>
      <c r="L50" s="767"/>
      <c r="M50" s="767"/>
      <c r="N50" s="767"/>
    </row>
    <row r="51" spans="1:14">
      <c r="A51" s="355" t="s">
        <v>953</v>
      </c>
      <c r="B51" s="348"/>
      <c r="C51" s="348"/>
      <c r="D51" s="348"/>
      <c r="E51" s="348"/>
      <c r="F51" s="348" t="s">
        <v>952</v>
      </c>
      <c r="G51" s="348"/>
      <c r="H51" s="348"/>
      <c r="I51" s="354"/>
      <c r="J51" s="353"/>
      <c r="K51" s="384"/>
      <c r="L51" s="767"/>
      <c r="M51" s="767"/>
      <c r="N51" s="767"/>
    </row>
    <row r="52" spans="1:14" ht="13.8">
      <c r="A52" s="355"/>
      <c r="B52" s="357"/>
      <c r="C52" s="356"/>
      <c r="D52" s="348"/>
      <c r="E52" s="348"/>
      <c r="F52" s="348"/>
      <c r="G52" s="348"/>
      <c r="H52" s="348"/>
      <c r="I52" s="354"/>
      <c r="J52" s="353"/>
      <c r="K52" s="384"/>
      <c r="L52" s="767"/>
      <c r="M52" s="767"/>
      <c r="N52" s="767"/>
    </row>
    <row r="53" spans="1:14">
      <c r="A53" s="355"/>
      <c r="B53" s="348"/>
      <c r="C53" s="348"/>
      <c r="D53" s="348"/>
      <c r="E53" s="348"/>
      <c r="F53" s="348"/>
      <c r="G53" s="348"/>
      <c r="H53" s="348"/>
      <c r="I53" s="354"/>
      <c r="J53" s="353"/>
      <c r="K53" s="384"/>
      <c r="L53" s="767"/>
      <c r="M53" s="767"/>
      <c r="N53" s="767"/>
    </row>
    <row r="54" spans="1:14">
      <c r="A54" s="521"/>
      <c r="B54" s="354"/>
      <c r="C54" s="354"/>
      <c r="D54" s="354"/>
      <c r="E54" s="354"/>
      <c r="F54" s="354"/>
      <c r="G54" s="348"/>
      <c r="H54" s="348"/>
      <c r="I54" s="354"/>
      <c r="J54" s="353"/>
      <c r="K54" s="384"/>
      <c r="L54" s="767"/>
      <c r="M54" s="767"/>
      <c r="N54" s="767"/>
    </row>
    <row r="55" spans="1:14">
      <c r="A55" s="521"/>
      <c r="B55" s="354"/>
      <c r="C55" s="354"/>
      <c r="D55" s="354"/>
      <c r="E55" s="354"/>
      <c r="F55" s="354"/>
      <c r="G55" s="348"/>
      <c r="H55" s="348"/>
      <c r="I55" s="354"/>
      <c r="J55" s="353"/>
      <c r="K55" s="384"/>
      <c r="L55" s="767"/>
      <c r="M55" s="767"/>
      <c r="N55" s="767"/>
    </row>
    <row r="56" spans="1:14">
      <c r="A56" s="355"/>
      <c r="B56" s="348"/>
      <c r="C56" s="348"/>
      <c r="D56" s="348"/>
      <c r="E56" s="348"/>
      <c r="F56" s="348"/>
      <c r="G56" s="348"/>
      <c r="H56" s="348"/>
      <c r="I56" s="354"/>
      <c r="J56" s="353"/>
      <c r="K56" s="384"/>
      <c r="L56" s="767"/>
      <c r="M56" s="767"/>
      <c r="N56" s="767"/>
    </row>
    <row r="57" spans="1:14">
      <c r="A57" s="355"/>
      <c r="B57" s="348"/>
      <c r="C57" s="348"/>
      <c r="D57" s="348"/>
      <c r="E57" s="348"/>
      <c r="F57" s="348"/>
      <c r="G57" s="348"/>
      <c r="H57" s="348"/>
      <c r="I57" s="354"/>
      <c r="J57" s="353"/>
      <c r="K57" s="384"/>
      <c r="L57" s="767"/>
      <c r="M57" s="767"/>
      <c r="N57" s="767"/>
    </row>
    <row r="58" spans="1:14" ht="13.8" thickBot="1">
      <c r="A58" s="352"/>
      <c r="B58" s="351"/>
      <c r="C58" s="351"/>
      <c r="D58" s="351"/>
      <c r="E58" s="351"/>
      <c r="F58" s="351"/>
      <c r="G58" s="351"/>
      <c r="H58" s="351"/>
      <c r="I58" s="350"/>
      <c r="J58" s="349"/>
      <c r="K58" s="384"/>
      <c r="L58" s="385"/>
      <c r="M58" s="385"/>
      <c r="N58" s="385"/>
    </row>
    <row r="59" spans="1:14">
      <c r="A59" s="348"/>
      <c r="B59" s="348"/>
      <c r="C59" s="348"/>
      <c r="D59" s="348"/>
      <c r="E59" s="348"/>
      <c r="F59" s="348"/>
      <c r="G59" s="348"/>
      <c r="H59" s="348"/>
    </row>
    <row r="60" spans="1:14" ht="26.25" customHeight="1">
      <c r="A60" s="754"/>
      <c r="B60" s="755"/>
      <c r="C60" s="755"/>
      <c r="D60" s="755"/>
      <c r="E60" s="755"/>
      <c r="F60" s="755"/>
      <c r="G60" s="755"/>
      <c r="H60" s="755"/>
      <c r="I60" s="755"/>
      <c r="J60" s="755"/>
    </row>
  </sheetData>
  <mergeCells count="46">
    <mergeCell ref="A16:K16"/>
    <mergeCell ref="K18:N18"/>
    <mergeCell ref="K30:N30"/>
    <mergeCell ref="A34:K34"/>
    <mergeCell ref="A36:D36"/>
    <mergeCell ref="F36:I36"/>
    <mergeCell ref="K36:N36"/>
    <mergeCell ref="A18:B19"/>
    <mergeCell ref="C18:E18"/>
    <mergeCell ref="F18:G18"/>
    <mergeCell ref="H18:I18"/>
    <mergeCell ref="C19:E19"/>
    <mergeCell ref="F19:G19"/>
    <mergeCell ref="H19:I19"/>
    <mergeCell ref="A60:J60"/>
    <mergeCell ref="A28:K28"/>
    <mergeCell ref="B8:N8"/>
    <mergeCell ref="A22:K22"/>
    <mergeCell ref="K24:N24"/>
    <mergeCell ref="A20:B20"/>
    <mergeCell ref="C20:E20"/>
    <mergeCell ref="F20:G20"/>
    <mergeCell ref="H20:I20"/>
    <mergeCell ref="A24:D24"/>
    <mergeCell ref="F24:I24"/>
    <mergeCell ref="A30:D30"/>
    <mergeCell ref="F30:I30"/>
    <mergeCell ref="A10:K10"/>
    <mergeCell ref="A12:B13"/>
    <mergeCell ref="L48:N57"/>
    <mergeCell ref="A1:N1"/>
    <mergeCell ref="B3:N3"/>
    <mergeCell ref="B4:N4"/>
    <mergeCell ref="B5:N5"/>
    <mergeCell ref="B6:N6"/>
    <mergeCell ref="B7:N7"/>
    <mergeCell ref="C14:E14"/>
    <mergeCell ref="F14:G14"/>
    <mergeCell ref="H14:I14"/>
    <mergeCell ref="A14:B14"/>
    <mergeCell ref="C12:E12"/>
    <mergeCell ref="F12:G12"/>
    <mergeCell ref="H12:I12"/>
    <mergeCell ref="C13:E13"/>
    <mergeCell ref="F13:G13"/>
    <mergeCell ref="H13:I13"/>
  </mergeCells>
  <pageMargins left="0.70866141732283472" right="0.70866141732283472" top="0.74803149606299213" bottom="0.74803149606299213" header="0.31496062992125984" footer="0.31496062992125984"/>
  <pageSetup paperSize="9" scale="67" orientation="portrait" r:id="rId1"/>
  <headerFooter>
    <oddFooter>&amp;RBDB\CERT\FORMULIER\FASEN\RESVSNET
UG1/01.06.2019</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01"/>
  <sheetViews>
    <sheetView workbookViewId="0"/>
  </sheetViews>
  <sheetFormatPr defaultColWidth="14.44140625" defaultRowHeight="15" customHeight="1"/>
  <sheetData>
    <row r="1" spans="1:2" ht="12.75" customHeight="1">
      <c r="A1" s="18" t="s">
        <v>11</v>
      </c>
    </row>
    <row r="2" spans="1:2" s="119" customFormat="1" ht="12.75" customHeight="1">
      <c r="A2" s="18"/>
    </row>
    <row r="3" spans="1:2" ht="12.75" customHeight="1">
      <c r="A3" s="21" t="s">
        <v>12</v>
      </c>
    </row>
    <row r="4" spans="1:2" ht="12.75" customHeight="1">
      <c r="A4" s="23"/>
    </row>
    <row r="5" spans="1:2" ht="12.75" customHeight="1">
      <c r="A5" s="23" t="s">
        <v>14</v>
      </c>
    </row>
    <row r="6" spans="1:2" ht="12.75" customHeight="1">
      <c r="A6" s="25"/>
    </row>
    <row r="7" spans="1:2" ht="12.75" customHeight="1">
      <c r="A7" s="29" t="s">
        <v>18</v>
      </c>
    </row>
    <row r="8" spans="1:2" ht="12.75" customHeight="1">
      <c r="A8" s="23"/>
    </row>
    <row r="9" spans="1:2" ht="12.75" customHeight="1">
      <c r="A9" s="264" t="s">
        <v>26</v>
      </c>
      <c r="B9" s="265"/>
    </row>
    <row r="10" spans="1:2" ht="12.75" customHeight="1">
      <c r="A10" s="33" t="s">
        <v>32</v>
      </c>
      <c r="B10" s="35" t="s">
        <v>33</v>
      </c>
    </row>
    <row r="11" spans="1:2" ht="12.75" customHeight="1">
      <c r="A11" s="33" t="s">
        <v>36</v>
      </c>
      <c r="B11" s="35" t="s">
        <v>33</v>
      </c>
    </row>
    <row r="12" spans="1:2" ht="12.75" customHeight="1">
      <c r="A12" s="33" t="s">
        <v>37</v>
      </c>
      <c r="B12" s="35" t="s">
        <v>33</v>
      </c>
    </row>
    <row r="13" spans="1:2" ht="12.75" customHeight="1">
      <c r="A13" s="33" t="s">
        <v>38</v>
      </c>
      <c r="B13" s="37" t="s">
        <v>33</v>
      </c>
    </row>
    <row r="14" spans="1:2" ht="12.75" customHeight="1">
      <c r="A14" s="33" t="s">
        <v>47</v>
      </c>
      <c r="B14" s="37" t="s">
        <v>33</v>
      </c>
    </row>
    <row r="15" spans="1:2" ht="12.75" customHeight="1">
      <c r="A15" s="33" t="s">
        <v>48</v>
      </c>
      <c r="B15" s="37" t="s">
        <v>33</v>
      </c>
    </row>
    <row r="16" spans="1:2" ht="12.75" customHeight="1">
      <c r="A16" s="41"/>
    </row>
    <row r="17" spans="1:2" ht="12.75" customHeight="1">
      <c r="A17" s="21" t="s">
        <v>53</v>
      </c>
    </row>
    <row r="18" spans="1:2" ht="12.75" customHeight="1">
      <c r="A18" s="47" t="s">
        <v>56</v>
      </c>
    </row>
    <row r="19" spans="1:2" ht="12.75" customHeight="1">
      <c r="A19" s="47"/>
    </row>
    <row r="20" spans="1:2" ht="12.75" customHeight="1">
      <c r="A20" s="264" t="s">
        <v>72</v>
      </c>
      <c r="B20" s="265"/>
    </row>
    <row r="21" spans="1:2" ht="12.75" customHeight="1">
      <c r="A21" s="51" t="s">
        <v>74</v>
      </c>
      <c r="B21" s="266" t="s">
        <v>33</v>
      </c>
    </row>
    <row r="22" spans="1:2" ht="12.75" customHeight="1">
      <c r="A22" s="51" t="s">
        <v>96</v>
      </c>
      <c r="B22" s="267"/>
    </row>
    <row r="23" spans="1:2" ht="12.75" customHeight="1">
      <c r="A23" s="33" t="s">
        <v>100</v>
      </c>
      <c r="B23" s="268"/>
    </row>
    <row r="24" spans="1:2" ht="12.75" customHeight="1">
      <c r="A24" s="33" t="s">
        <v>111</v>
      </c>
      <c r="B24" s="35" t="s">
        <v>33</v>
      </c>
    </row>
    <row r="25" spans="1:2" ht="12.75" customHeight="1">
      <c r="A25" s="33" t="s">
        <v>112</v>
      </c>
      <c r="B25" s="35" t="s">
        <v>33</v>
      </c>
    </row>
    <row r="26" spans="1:2" ht="12.75" customHeight="1">
      <c r="A26" s="33" t="s">
        <v>113</v>
      </c>
      <c r="B26" s="37" t="s">
        <v>33</v>
      </c>
    </row>
    <row r="27" spans="1:2" ht="12.75" customHeight="1">
      <c r="A27" s="33" t="s">
        <v>115</v>
      </c>
      <c r="B27" s="37" t="s">
        <v>33</v>
      </c>
    </row>
    <row r="28" spans="1:2" ht="12.75" customHeight="1">
      <c r="A28" s="33" t="s">
        <v>116</v>
      </c>
      <c r="B28" s="37" t="s">
        <v>33</v>
      </c>
    </row>
    <row r="29" spans="1:2" ht="12.75" customHeight="1">
      <c r="A29" s="33" t="s">
        <v>118</v>
      </c>
      <c r="B29" s="37" t="s">
        <v>33</v>
      </c>
    </row>
    <row r="30" spans="1:2" ht="12.75" customHeight="1">
      <c r="A30" s="33" t="s">
        <v>119</v>
      </c>
      <c r="B30" s="37" t="s">
        <v>33</v>
      </c>
    </row>
    <row r="31" spans="1:2" ht="12.75" customHeight="1">
      <c r="A31" s="33" t="s">
        <v>120</v>
      </c>
      <c r="B31" s="37" t="s">
        <v>33</v>
      </c>
    </row>
    <row r="32" spans="1:2" ht="12.75" customHeight="1">
      <c r="A32" s="33" t="s">
        <v>122</v>
      </c>
      <c r="B32" s="37" t="s">
        <v>33</v>
      </c>
    </row>
    <row r="33" spans="1:2" ht="12.75" customHeight="1">
      <c r="A33" s="33" t="s">
        <v>123</v>
      </c>
      <c r="B33" s="37" t="s">
        <v>33</v>
      </c>
    </row>
    <row r="34" spans="1:2" ht="12.75" customHeight="1">
      <c r="A34" s="23"/>
    </row>
    <row r="35" spans="1:2" ht="12.75" customHeight="1">
      <c r="A35" s="47" t="s">
        <v>125</v>
      </c>
    </row>
    <row r="36" spans="1:2" ht="12.75" customHeight="1">
      <c r="A36" s="23"/>
    </row>
    <row r="37" spans="1:2" ht="12.75" customHeight="1">
      <c r="A37" s="264" t="s">
        <v>72</v>
      </c>
      <c r="B37" s="265"/>
    </row>
    <row r="38" spans="1:2" ht="12.75" customHeight="1">
      <c r="A38" s="33" t="s">
        <v>130</v>
      </c>
      <c r="B38" s="35" t="s">
        <v>33</v>
      </c>
    </row>
    <row r="39" spans="1:2" ht="12.75" customHeight="1">
      <c r="A39" s="33" t="s">
        <v>131</v>
      </c>
      <c r="B39" s="35" t="s">
        <v>33</v>
      </c>
    </row>
    <row r="40" spans="1:2" ht="12.75" customHeight="1">
      <c r="A40" s="51" t="s">
        <v>132</v>
      </c>
      <c r="B40" s="266" t="s">
        <v>33</v>
      </c>
    </row>
    <row r="41" spans="1:2" ht="12.75" customHeight="1">
      <c r="A41" s="51" t="s">
        <v>135</v>
      </c>
      <c r="B41" s="267"/>
    </row>
    <row r="42" spans="1:2" ht="12.75" customHeight="1">
      <c r="A42" s="33" t="s">
        <v>136</v>
      </c>
      <c r="B42" s="268"/>
    </row>
    <row r="43" spans="1:2" ht="12.75" customHeight="1">
      <c r="A43" s="33" t="s">
        <v>139</v>
      </c>
      <c r="B43" s="37" t="s">
        <v>33</v>
      </c>
    </row>
    <row r="44" spans="1:2" ht="12.75" customHeight="1">
      <c r="A44" s="33" t="s">
        <v>140</v>
      </c>
      <c r="B44" s="37" t="s">
        <v>33</v>
      </c>
    </row>
    <row r="45" spans="1:2" ht="12.75" customHeight="1">
      <c r="A45" s="33" t="s">
        <v>141</v>
      </c>
      <c r="B45" s="37" t="s">
        <v>33</v>
      </c>
    </row>
    <row r="46" spans="1:2" ht="12.75" customHeight="1">
      <c r="A46" s="23"/>
    </row>
    <row r="47" spans="1:2" s="136" customFormat="1" ht="12.75" customHeight="1"/>
    <row r="48" spans="1:2" ht="12.75" customHeight="1"/>
    <row r="49" ht="12.75" customHeight="1"/>
    <row r="50" ht="12.75" customHeight="1"/>
    <row r="51" ht="12.75" customHeight="1"/>
    <row r="52" ht="28.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spans="1:1" ht="12.75" customHeight="1"/>
    <row r="82" spans="1:1" ht="12.75" customHeight="1">
      <c r="A82" s="41"/>
    </row>
    <row r="102" spans="1:1" ht="12.75" customHeight="1">
      <c r="A102" s="23"/>
    </row>
    <row r="103" spans="1:1" ht="5.25" customHeight="1">
      <c r="A103" s="23"/>
    </row>
    <row r="104" spans="1:1" ht="12.75" hidden="1" customHeight="1">
      <c r="A104" s="41"/>
    </row>
    <row r="105" spans="1:1" ht="12.75" hidden="1" customHeight="1">
      <c r="A105" s="23"/>
    </row>
    <row r="106" spans="1:1" ht="12.75" hidden="1" customHeight="1">
      <c r="A106" s="23"/>
    </row>
    <row r="107" spans="1:1" ht="12.75" hidden="1" customHeight="1">
      <c r="A107" s="23"/>
    </row>
    <row r="108" spans="1:1" ht="12.75" hidden="1" customHeight="1">
      <c r="A108" s="23"/>
    </row>
    <row r="109" spans="1:1" ht="12.75" hidden="1" customHeight="1">
      <c r="A109" s="23"/>
    </row>
    <row r="110" spans="1:1" ht="12.75" hidden="1" customHeight="1">
      <c r="A110" s="23"/>
    </row>
    <row r="111" spans="1:1" ht="12.75" customHeight="1"/>
    <row r="112" spans="1:1"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workbookViewId="0"/>
  </sheetViews>
  <sheetFormatPr defaultRowHeight="13.2"/>
  <sheetData>
    <row r="1" spans="1:2" ht="13.8">
      <c r="A1" s="21" t="s">
        <v>793</v>
      </c>
      <c r="B1" s="41"/>
    </row>
    <row r="2" spans="1:2">
      <c r="A2" s="23"/>
    </row>
    <row r="3" spans="1:2">
      <c r="A3" s="23" t="s">
        <v>142</v>
      </c>
    </row>
    <row r="4" spans="1:2" ht="13.8" thickBot="1">
      <c r="A4" s="23"/>
    </row>
    <row r="5" spans="1:2" ht="38.4" thickBot="1">
      <c r="A5" s="264" t="s">
        <v>72</v>
      </c>
      <c r="B5" s="265"/>
    </row>
    <row r="6" spans="1:2" ht="83.4" thickBot="1">
      <c r="A6" s="269" t="s">
        <v>18</v>
      </c>
      <c r="B6" s="265"/>
    </row>
    <row r="7" spans="1:2" ht="126.6" thickBot="1">
      <c r="A7" s="33" t="s">
        <v>162</v>
      </c>
      <c r="B7" s="37" t="s">
        <v>33</v>
      </c>
    </row>
    <row r="8" spans="1:2" ht="328.2" thickBot="1">
      <c r="A8" s="33" t="s">
        <v>167</v>
      </c>
      <c r="B8" s="37" t="s">
        <v>33</v>
      </c>
    </row>
    <row r="9" spans="1:2" ht="227.4" thickBot="1">
      <c r="A9" s="57" t="s">
        <v>171</v>
      </c>
      <c r="B9" s="37" t="s">
        <v>33</v>
      </c>
    </row>
    <row r="10" spans="1:2" ht="202.2" thickBot="1">
      <c r="A10" s="33" t="s">
        <v>182</v>
      </c>
      <c r="B10" s="37" t="s">
        <v>33</v>
      </c>
    </row>
    <row r="11" spans="1:2" ht="152.4" thickBot="1">
      <c r="A11" s="269" t="s">
        <v>183</v>
      </c>
      <c r="B11" s="265"/>
    </row>
    <row r="12" spans="1:2" ht="409.6" thickBot="1">
      <c r="A12" s="57" t="s">
        <v>185</v>
      </c>
      <c r="B12" s="37" t="s">
        <v>33</v>
      </c>
    </row>
    <row r="13" spans="1:2" ht="409.6" thickBot="1">
      <c r="A13" s="57" t="s">
        <v>187</v>
      </c>
      <c r="B13" s="37" t="s">
        <v>33</v>
      </c>
    </row>
    <row r="14" spans="1:2" ht="290.39999999999998" thickBot="1">
      <c r="A14" s="57" t="s">
        <v>188</v>
      </c>
      <c r="B14" s="37" t="s">
        <v>33</v>
      </c>
    </row>
    <row r="15" spans="1:2" ht="114" thickBot="1">
      <c r="A15" s="33" t="s">
        <v>190</v>
      </c>
      <c r="B15" s="37" t="s">
        <v>33</v>
      </c>
    </row>
    <row r="16" spans="1:2" ht="164.4" thickBot="1">
      <c r="A16" s="33" t="s">
        <v>191</v>
      </c>
      <c r="B16" s="37" t="s">
        <v>33</v>
      </c>
    </row>
    <row r="17" spans="1:2" ht="177" thickBot="1">
      <c r="A17" s="33" t="s">
        <v>192</v>
      </c>
      <c r="B17" s="37" t="s">
        <v>33</v>
      </c>
    </row>
    <row r="18" spans="1:2" ht="353.4" thickBot="1">
      <c r="A18" s="33" t="s">
        <v>193</v>
      </c>
      <c r="B18" s="37" t="s">
        <v>33</v>
      </c>
    </row>
    <row r="19" spans="1:2" ht="252.6" thickBot="1">
      <c r="A19" s="33" t="s">
        <v>194</v>
      </c>
      <c r="B19" s="37" t="s">
        <v>33</v>
      </c>
    </row>
    <row r="20" spans="1:2">
      <c r="A20" s="58"/>
    </row>
    <row r="21" spans="1:2">
      <c r="A21" s="23" t="s">
        <v>142</v>
      </c>
    </row>
    <row r="22" spans="1:2" ht="14.4" thickBot="1">
      <c r="A22" s="59"/>
    </row>
    <row r="23" spans="1:2" ht="38.4" thickBot="1">
      <c r="A23" s="264" t="s">
        <v>206</v>
      </c>
      <c r="B23" s="265"/>
    </row>
    <row r="24" spans="1:2" ht="240" thickBot="1">
      <c r="A24" s="33" t="s">
        <v>208</v>
      </c>
      <c r="B24" s="35" t="s">
        <v>33</v>
      </c>
    </row>
    <row r="25" spans="1:2" ht="409.6" thickBot="1">
      <c r="A25" s="33" t="s">
        <v>209</v>
      </c>
      <c r="B25" s="35" t="s">
        <v>33</v>
      </c>
    </row>
    <row r="26" spans="1:2" ht="315.60000000000002" thickBot="1">
      <c r="A26" s="33" t="s">
        <v>210</v>
      </c>
      <c r="B26" s="35" t="s">
        <v>33</v>
      </c>
    </row>
    <row r="27" spans="1:2" ht="353.4" thickBot="1">
      <c r="A27" s="33" t="s">
        <v>211</v>
      </c>
      <c r="B27" s="37" t="s">
        <v>33</v>
      </c>
    </row>
    <row r="28" spans="1:2" ht="202.2" thickBot="1">
      <c r="A28" s="33" t="s">
        <v>212</v>
      </c>
      <c r="B28" s="37" t="s">
        <v>33</v>
      </c>
    </row>
    <row r="29" spans="1:2" ht="378.6" thickBot="1">
      <c r="A29" s="33" t="s">
        <v>213</v>
      </c>
      <c r="B29" s="37" t="s">
        <v>33</v>
      </c>
    </row>
    <row r="30" spans="1:2" ht="139.19999999999999" thickBot="1">
      <c r="A30" s="33" t="s">
        <v>214</v>
      </c>
      <c r="B30" s="37" t="s">
        <v>33</v>
      </c>
    </row>
    <row r="31" spans="1:2" ht="126.6" thickBot="1">
      <c r="A31" s="33" t="s">
        <v>216</v>
      </c>
      <c r="B31" s="37" t="s">
        <v>33</v>
      </c>
    </row>
    <row r="32" spans="1:2" ht="164.4" thickBot="1">
      <c r="A32" s="33" t="s">
        <v>220</v>
      </c>
      <c r="B32" s="37" t="s">
        <v>33</v>
      </c>
    </row>
    <row r="33" spans="1:2" ht="227.4" thickBot="1">
      <c r="A33" s="33" t="s">
        <v>222</v>
      </c>
      <c r="B33" s="37" t="s">
        <v>33</v>
      </c>
    </row>
    <row r="34" spans="1:2" ht="63.6" thickBot="1">
      <c r="A34" s="33" t="s">
        <v>223</v>
      </c>
      <c r="B34" s="37" t="s">
        <v>33</v>
      </c>
    </row>
    <row r="35" spans="1:2" ht="265.2" thickBot="1">
      <c r="A35" s="33" t="s">
        <v>227</v>
      </c>
      <c r="B35" s="37" t="s">
        <v>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heetViews>
  <sheetFormatPr defaultRowHeight="13.2"/>
  <sheetData>
    <row r="1" spans="1:3" ht="27.6" customHeight="1">
      <c r="A1" s="21" t="s">
        <v>792</v>
      </c>
      <c r="B1" s="21"/>
    </row>
    <row r="2" spans="1:3" ht="27.6" customHeight="1">
      <c r="A2" s="23"/>
    </row>
    <row r="3" spans="1:3" ht="39.6" customHeight="1">
      <c r="A3" s="138" t="s">
        <v>230</v>
      </c>
    </row>
    <row r="4" spans="1:3" ht="55.95" customHeight="1">
      <c r="A4" s="138" t="s">
        <v>231</v>
      </c>
    </row>
    <row r="5" spans="1:3" ht="27.6" customHeight="1">
      <c r="A5" s="23"/>
    </row>
    <row r="6" spans="1:3" ht="27.6" customHeight="1">
      <c r="A6" s="23" t="s">
        <v>232</v>
      </c>
    </row>
    <row r="7" spans="1:3" ht="27.6" customHeight="1">
      <c r="A7" s="58"/>
    </row>
    <row r="8" spans="1:3" ht="27.6" customHeight="1">
      <c r="A8" s="273" t="s">
        <v>233</v>
      </c>
      <c r="B8" s="274"/>
      <c r="C8" s="139"/>
    </row>
    <row r="9" spans="1:3" ht="55.2" customHeight="1">
      <c r="A9" s="142" t="s">
        <v>242</v>
      </c>
      <c r="B9" s="143" t="s">
        <v>33</v>
      </c>
      <c r="C9" s="141" t="s">
        <v>33</v>
      </c>
    </row>
    <row r="10" spans="1:3" ht="27" customHeight="1">
      <c r="A10" s="144" t="s">
        <v>248</v>
      </c>
      <c r="B10" s="270" t="s">
        <v>33</v>
      </c>
      <c r="C10" s="275" t="s">
        <v>33</v>
      </c>
    </row>
    <row r="11" spans="1:3" ht="83.4" customHeight="1">
      <c r="A11" s="145" t="s">
        <v>255</v>
      </c>
      <c r="B11" s="271"/>
      <c r="C11" s="276"/>
    </row>
    <row r="12" spans="1:3" ht="27.6" customHeight="1">
      <c r="A12" s="146" t="s">
        <v>256</v>
      </c>
      <c r="B12" s="271"/>
      <c r="C12" s="276"/>
    </row>
    <row r="13" spans="1:3" ht="27.6" customHeight="1">
      <c r="A13" s="147" t="s">
        <v>266</v>
      </c>
      <c r="B13" s="271"/>
      <c r="C13" s="276"/>
    </row>
    <row r="14" spans="1:3" ht="27.6" customHeight="1">
      <c r="A14" s="147" t="s">
        <v>270</v>
      </c>
      <c r="B14" s="271"/>
      <c r="C14" s="276"/>
    </row>
    <row r="15" spans="1:3" ht="27.6" customHeight="1">
      <c r="A15" s="148" t="s">
        <v>271</v>
      </c>
      <c r="B15" s="272"/>
      <c r="C15" s="277"/>
    </row>
    <row r="16" spans="1:3" ht="27.6" customHeight="1">
      <c r="A16" s="149" t="s">
        <v>273</v>
      </c>
      <c r="B16" s="143" t="s">
        <v>33</v>
      </c>
      <c r="C16" s="141" t="s">
        <v>33</v>
      </c>
    </row>
    <row r="17" spans="1:3" ht="27.6" customHeight="1">
      <c r="A17" s="149" t="s">
        <v>278</v>
      </c>
      <c r="B17" s="143" t="s">
        <v>33</v>
      </c>
      <c r="C17" s="141" t="s">
        <v>33</v>
      </c>
    </row>
    <row r="18" spans="1:3" ht="27.6" customHeight="1">
      <c r="A18" s="149" t="s">
        <v>279</v>
      </c>
      <c r="B18" s="143" t="s">
        <v>33</v>
      </c>
      <c r="C18" s="139"/>
    </row>
    <row r="19" spans="1:3" ht="27.6" customHeight="1">
      <c r="A19" s="149" t="s">
        <v>282</v>
      </c>
      <c r="B19" s="143" t="s">
        <v>33</v>
      </c>
      <c r="C19" s="141" t="s">
        <v>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heetViews>
  <sheetFormatPr defaultRowHeight="13.2"/>
  <sheetData>
    <row r="1" spans="1:2" ht="13.8">
      <c r="A1" s="21" t="s">
        <v>791</v>
      </c>
      <c r="B1" s="21"/>
    </row>
    <row r="2" spans="1:2">
      <c r="A2" s="58"/>
    </row>
    <row r="3" spans="1:2">
      <c r="A3" s="23" t="s">
        <v>298</v>
      </c>
    </row>
    <row r="4" spans="1:2">
      <c r="A4" s="23"/>
    </row>
    <row r="5" spans="1:2">
      <c r="A5" s="23" t="s">
        <v>299</v>
      </c>
    </row>
    <row r="6" spans="1:2">
      <c r="A6" s="23"/>
    </row>
    <row r="7" spans="1:2">
      <c r="A7" s="23" t="s">
        <v>300</v>
      </c>
    </row>
    <row r="8" spans="1:2" ht="13.8" thickBot="1">
      <c r="A8" s="23"/>
    </row>
    <row r="9" spans="1:2" ht="38.4" thickBot="1">
      <c r="A9" s="278" t="s">
        <v>26</v>
      </c>
      <c r="B9" s="265"/>
    </row>
    <row r="10" spans="1:2" ht="51" thickBot="1">
      <c r="A10" s="61" t="s">
        <v>301</v>
      </c>
      <c r="B10" s="140" t="s">
        <v>33</v>
      </c>
    </row>
    <row r="11" spans="1:2" ht="25.2" thickBot="1">
      <c r="A11" s="61" t="s">
        <v>302</v>
      </c>
      <c r="B11" s="140" t="s">
        <v>33</v>
      </c>
    </row>
    <row r="12" spans="1:2" ht="63.6" thickBot="1">
      <c r="A12" s="61" t="s">
        <v>303</v>
      </c>
      <c r="B12" s="140" t="s">
        <v>33</v>
      </c>
    </row>
    <row r="13" spans="1:2" ht="63.6" thickBot="1">
      <c r="A13" s="61" t="s">
        <v>304</v>
      </c>
      <c r="B13" s="140" t="s">
        <v>33</v>
      </c>
    </row>
    <row r="14" spans="1:2" ht="63.6" thickBot="1">
      <c r="A14" s="61" t="s">
        <v>305</v>
      </c>
      <c r="B14" s="140" t="s">
        <v>33</v>
      </c>
    </row>
    <row r="15" spans="1:2" ht="76.2" thickBot="1">
      <c r="A15" s="61" t="s">
        <v>306</v>
      </c>
      <c r="B15" s="140" t="s">
        <v>33</v>
      </c>
    </row>
    <row r="16" spans="1:2" ht="51" thickBot="1">
      <c r="A16" s="61" t="s">
        <v>307</v>
      </c>
      <c r="B16" s="140" t="s">
        <v>33</v>
      </c>
    </row>
    <row r="17" spans="1:2">
      <c r="A17" s="47"/>
      <c r="B17" s="43"/>
    </row>
    <row r="18" spans="1:2">
      <c r="A18" s="47" t="s">
        <v>309</v>
      </c>
      <c r="B18" s="43"/>
    </row>
    <row r="19" spans="1:2" ht="13.8" thickBot="1">
      <c r="A19" s="47"/>
      <c r="B19" s="43"/>
    </row>
    <row r="20" spans="1:2" ht="38.4" thickBot="1">
      <c r="A20" s="278" t="s">
        <v>26</v>
      </c>
      <c r="B20" s="265"/>
    </row>
    <row r="21" spans="1:2" ht="290.39999999999998" thickBot="1">
      <c r="A21" s="61" t="s">
        <v>311</v>
      </c>
      <c r="B21" s="150" t="s">
        <v>33</v>
      </c>
    </row>
    <row r="22" spans="1:2" ht="151.80000000000001" thickBot="1">
      <c r="A22" s="61" t="s">
        <v>313</v>
      </c>
      <c r="B22" s="150" t="s">
        <v>33</v>
      </c>
    </row>
    <row r="23" spans="1:2" ht="353.4" thickBot="1">
      <c r="A23" s="61" t="s">
        <v>314</v>
      </c>
      <c r="B23" s="150" t="s">
        <v>33</v>
      </c>
    </row>
    <row r="24" spans="1:2" ht="63.6" thickBot="1">
      <c r="A24" s="61" t="s">
        <v>315</v>
      </c>
      <c r="B24" s="150" t="s">
        <v>33</v>
      </c>
    </row>
    <row r="25" spans="1:2" ht="88.8" thickBot="1">
      <c r="A25" s="61" t="s">
        <v>316</v>
      </c>
      <c r="B25" s="150" t="s">
        <v>33</v>
      </c>
    </row>
    <row r="26" spans="1:2" ht="63.6" thickBot="1">
      <c r="A26" s="61" t="s">
        <v>317</v>
      </c>
      <c r="B26" s="150" t="s">
        <v>33</v>
      </c>
    </row>
    <row r="27" spans="1:2" ht="38.4" thickBot="1">
      <c r="A27" s="61" t="s">
        <v>318</v>
      </c>
      <c r="B27" s="150"/>
    </row>
    <row r="28" spans="1:2" ht="51" thickBot="1">
      <c r="A28" s="61" t="s">
        <v>319</v>
      </c>
      <c r="B28" s="150" t="s">
        <v>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workbookViewId="0"/>
  </sheetViews>
  <sheetFormatPr defaultRowHeight="13.2"/>
  <sheetData>
    <row r="1" spans="1:9" ht="13.8">
      <c r="A1" s="303" t="s">
        <v>795</v>
      </c>
      <c r="B1" s="303"/>
      <c r="C1" s="303"/>
      <c r="D1" s="303"/>
      <c r="E1" s="303"/>
      <c r="F1" s="303"/>
      <c r="G1" s="303"/>
      <c r="H1" s="303"/>
      <c r="I1" s="303"/>
    </row>
    <row r="2" spans="1:9">
      <c r="A2" s="152"/>
    </row>
    <row r="3" spans="1:9">
      <c r="A3" s="152"/>
    </row>
    <row r="4" spans="1:9">
      <c r="A4" s="153" t="s">
        <v>796</v>
      </c>
    </row>
    <row r="5" spans="1:9" ht="13.8" thickBot="1">
      <c r="A5" s="152"/>
    </row>
    <row r="6" spans="1:9" ht="38.4" thickBot="1">
      <c r="A6" s="154" t="s">
        <v>797</v>
      </c>
      <c r="B6" s="280" t="s">
        <v>798</v>
      </c>
      <c r="C6" s="281"/>
      <c r="D6" s="282" t="s">
        <v>799</v>
      </c>
      <c r="E6" s="281"/>
    </row>
    <row r="7" spans="1:9" ht="42.6" customHeight="1" thickBot="1">
      <c r="A7" s="155" t="s">
        <v>800</v>
      </c>
      <c r="B7" s="283" t="s">
        <v>801</v>
      </c>
      <c r="C7" s="284"/>
      <c r="D7" s="285"/>
      <c r="E7" s="284"/>
    </row>
    <row r="8" spans="1:9" ht="138.6">
      <c r="A8" s="286" t="s">
        <v>802</v>
      </c>
      <c r="B8" s="158" t="s">
        <v>803</v>
      </c>
      <c r="C8" s="159"/>
      <c r="D8" s="158" t="s">
        <v>803</v>
      </c>
      <c r="E8" s="159"/>
    </row>
    <row r="9" spans="1:9">
      <c r="A9" s="287"/>
      <c r="B9" s="158" t="s">
        <v>804</v>
      </c>
      <c r="C9" s="159"/>
      <c r="D9" s="158" t="s">
        <v>805</v>
      </c>
      <c r="E9" s="159"/>
    </row>
    <row r="10" spans="1:9" ht="50.4">
      <c r="A10" s="287"/>
      <c r="B10" s="158" t="s">
        <v>806</v>
      </c>
      <c r="C10" s="159"/>
      <c r="D10" s="158" t="s">
        <v>806</v>
      </c>
      <c r="E10" s="159"/>
    </row>
    <row r="11" spans="1:9">
      <c r="A11" s="287"/>
      <c r="B11" s="158" t="s">
        <v>807</v>
      </c>
      <c r="C11" s="159"/>
      <c r="D11" s="158" t="s">
        <v>807</v>
      </c>
      <c r="E11" s="159"/>
    </row>
    <row r="12" spans="1:9" ht="75.599999999999994">
      <c r="A12" s="287"/>
      <c r="B12" s="158" t="s">
        <v>808</v>
      </c>
      <c r="C12" s="159"/>
      <c r="D12" s="158" t="s">
        <v>809</v>
      </c>
      <c r="E12" s="159"/>
    </row>
    <row r="13" spans="1:9">
      <c r="A13" s="287"/>
      <c r="B13" s="160"/>
      <c r="C13" s="159"/>
      <c r="D13" s="160"/>
      <c r="E13" s="159"/>
    </row>
    <row r="14" spans="1:9" ht="100.8">
      <c r="A14" s="287"/>
      <c r="B14" s="160"/>
      <c r="C14" s="159" t="s">
        <v>803</v>
      </c>
      <c r="D14" s="160"/>
      <c r="E14" s="159" t="s">
        <v>810</v>
      </c>
    </row>
    <row r="15" spans="1:9" ht="13.8" thickBot="1">
      <c r="A15" s="288"/>
      <c r="B15" s="161"/>
      <c r="C15" s="159" t="s">
        <v>804</v>
      </c>
      <c r="D15" s="161"/>
      <c r="E15" s="162"/>
    </row>
    <row r="16" spans="1:9" ht="176.4">
      <c r="A16" s="289" t="s">
        <v>811</v>
      </c>
      <c r="B16" s="158" t="s">
        <v>803</v>
      </c>
      <c r="C16" s="159" t="s">
        <v>810</v>
      </c>
      <c r="D16" s="158" t="s">
        <v>803</v>
      </c>
      <c r="E16" s="162"/>
    </row>
    <row r="17" spans="1:9">
      <c r="A17" s="287"/>
      <c r="B17" s="158" t="s">
        <v>804</v>
      </c>
      <c r="C17" s="162"/>
      <c r="D17" s="158" t="s">
        <v>804</v>
      </c>
      <c r="E17" s="162"/>
    </row>
    <row r="18" spans="1:9" ht="50.4">
      <c r="A18" s="287"/>
      <c r="B18" s="158" t="s">
        <v>806</v>
      </c>
      <c r="C18" s="162"/>
      <c r="D18" s="158" t="s">
        <v>806</v>
      </c>
      <c r="E18" s="162"/>
    </row>
    <row r="19" spans="1:9">
      <c r="A19" s="287"/>
      <c r="B19" s="158" t="s">
        <v>807</v>
      </c>
      <c r="C19" s="162"/>
      <c r="D19" s="158" t="s">
        <v>807</v>
      </c>
      <c r="E19" s="162"/>
    </row>
    <row r="20" spans="1:9" ht="76.2" thickBot="1">
      <c r="A20" s="288"/>
      <c r="B20" s="163" t="s">
        <v>809</v>
      </c>
      <c r="C20" s="164"/>
      <c r="D20" s="163" t="s">
        <v>809</v>
      </c>
      <c r="E20" s="164"/>
    </row>
    <row r="21" spans="1:9">
      <c r="A21" s="157"/>
    </row>
    <row r="22" spans="1:9">
      <c r="A22" s="290" t="s">
        <v>812</v>
      </c>
      <c r="B22" s="290"/>
      <c r="C22" s="151"/>
      <c r="D22" s="151"/>
      <c r="E22" s="151"/>
      <c r="F22" s="304"/>
      <c r="G22" s="302"/>
      <c r="H22" s="302"/>
      <c r="I22" s="302"/>
    </row>
    <row r="23" spans="1:9">
      <c r="A23" s="152"/>
      <c r="B23" s="151"/>
      <c r="C23" s="151"/>
      <c r="D23" s="151"/>
      <c r="E23" s="151"/>
      <c r="F23" s="304"/>
      <c r="G23" s="302"/>
      <c r="H23" s="302"/>
      <c r="I23" s="302"/>
    </row>
    <row r="24" spans="1:9">
      <c r="A24" s="291" t="s">
        <v>813</v>
      </c>
      <c r="B24" s="291"/>
      <c r="C24" s="291"/>
      <c r="D24" s="151"/>
      <c r="E24" s="151"/>
      <c r="F24" s="304"/>
      <c r="G24" s="302"/>
      <c r="H24" s="302"/>
      <c r="I24" s="302"/>
    </row>
    <row r="25" spans="1:9">
      <c r="A25" s="152"/>
      <c r="B25" s="151"/>
      <c r="C25" s="151"/>
      <c r="D25" s="151"/>
      <c r="E25" s="151"/>
      <c r="F25" s="304"/>
      <c r="G25" s="302"/>
      <c r="H25" s="302"/>
      <c r="I25" s="302"/>
    </row>
    <row r="26" spans="1:9">
      <c r="A26" s="279" t="s">
        <v>814</v>
      </c>
      <c r="B26" s="279"/>
      <c r="C26" s="279"/>
      <c r="D26" s="279"/>
      <c r="E26" s="279"/>
      <c r="F26" s="304"/>
      <c r="G26" s="302"/>
      <c r="H26" s="302"/>
      <c r="I26" s="302"/>
    </row>
    <row r="27" spans="1:9" ht="13.8">
      <c r="A27" s="292" t="s">
        <v>815</v>
      </c>
      <c r="B27" s="292"/>
      <c r="C27" s="292"/>
      <c r="D27" s="292"/>
      <c r="E27" s="151"/>
      <c r="F27" s="304"/>
      <c r="G27" s="302"/>
      <c r="H27" s="302"/>
      <c r="I27" s="302"/>
    </row>
    <row r="28" spans="1:9" ht="13.8">
      <c r="A28" s="292" t="s">
        <v>816</v>
      </c>
      <c r="B28" s="292"/>
      <c r="C28" s="292"/>
      <c r="D28" s="292"/>
      <c r="E28" s="151"/>
      <c r="F28" s="304"/>
      <c r="G28" s="302"/>
      <c r="H28" s="302"/>
      <c r="I28" s="302"/>
    </row>
    <row r="29" spans="1:9">
      <c r="A29" s="152"/>
      <c r="B29" s="151"/>
      <c r="C29" s="151"/>
      <c r="D29" s="151"/>
      <c r="E29" s="151"/>
      <c r="F29" s="304"/>
      <c r="G29" s="302"/>
      <c r="H29" s="302"/>
      <c r="I29" s="302"/>
    </row>
    <row r="30" spans="1:9">
      <c r="A30" s="279" t="s">
        <v>817</v>
      </c>
      <c r="B30" s="279"/>
      <c r="C30" s="279"/>
      <c r="D30" s="151"/>
      <c r="E30" s="151"/>
      <c r="F30" s="304"/>
      <c r="G30" s="302"/>
      <c r="H30" s="302"/>
      <c r="I30" s="302"/>
    </row>
    <row r="31" spans="1:9" ht="13.8">
      <c r="A31" s="292" t="s">
        <v>815</v>
      </c>
      <c r="B31" s="292"/>
      <c r="C31" s="292"/>
      <c r="D31" s="292"/>
      <c r="E31" s="151"/>
      <c r="F31" s="304"/>
      <c r="G31" s="302"/>
      <c r="H31" s="302"/>
      <c r="I31" s="302"/>
    </row>
    <row r="32" spans="1:9" ht="13.8">
      <c r="A32" s="292" t="s">
        <v>818</v>
      </c>
      <c r="B32" s="292"/>
      <c r="C32" s="292"/>
      <c r="D32" s="292"/>
      <c r="E32" s="151"/>
      <c r="F32" s="304"/>
      <c r="G32" s="302"/>
      <c r="H32" s="302"/>
      <c r="I32" s="302"/>
    </row>
    <row r="33" spans="1:9" ht="13.8">
      <c r="A33" s="292" t="s">
        <v>819</v>
      </c>
      <c r="B33" s="292"/>
      <c r="C33" s="292"/>
      <c r="D33" s="292"/>
      <c r="E33" s="151"/>
      <c r="F33" s="304"/>
      <c r="G33" s="302"/>
      <c r="H33" s="302"/>
      <c r="I33" s="302"/>
    </row>
    <row r="34" spans="1:9" ht="26.4" customHeight="1">
      <c r="A34" s="294" t="s">
        <v>820</v>
      </c>
      <c r="B34" s="294"/>
      <c r="C34" s="294"/>
      <c r="D34" s="294"/>
      <c r="E34" s="294"/>
      <c r="F34" s="304"/>
      <c r="G34" s="302"/>
      <c r="H34" s="302"/>
      <c r="I34" s="302"/>
    </row>
    <row r="35" spans="1:9" ht="25.2" customHeight="1">
      <c r="A35" s="295" t="s">
        <v>821</v>
      </c>
      <c r="B35" s="295"/>
      <c r="C35" s="295"/>
      <c r="D35" s="295"/>
      <c r="E35" s="295"/>
      <c r="F35" s="304"/>
      <c r="G35" s="302"/>
      <c r="H35" s="302"/>
      <c r="I35" s="302"/>
    </row>
    <row r="36" spans="1:9" ht="26.4" customHeight="1">
      <c r="A36" s="294" t="s">
        <v>822</v>
      </c>
      <c r="B36" s="294"/>
      <c r="C36" s="294"/>
      <c r="D36" s="294"/>
      <c r="E36" s="294"/>
      <c r="F36" s="304"/>
      <c r="G36" s="302"/>
      <c r="H36" s="302"/>
      <c r="I36" s="302"/>
    </row>
    <row r="37" spans="1:9" ht="63">
      <c r="A37" s="295" t="s">
        <v>823</v>
      </c>
      <c r="B37" s="295"/>
      <c r="C37" s="295"/>
      <c r="D37" s="295"/>
      <c r="E37" s="295"/>
      <c r="F37" s="304"/>
      <c r="G37" s="302"/>
      <c r="H37" s="302"/>
      <c r="I37" s="302"/>
    </row>
    <row r="38" spans="1:9">
      <c r="A38" s="156"/>
      <c r="B38" s="156"/>
      <c r="C38" s="156"/>
      <c r="D38" s="156"/>
      <c r="E38" s="156"/>
      <c r="F38" s="304"/>
      <c r="G38" s="302"/>
      <c r="H38" s="302"/>
      <c r="I38" s="302"/>
    </row>
    <row r="39" spans="1:9">
      <c r="A39" s="279" t="s">
        <v>824</v>
      </c>
      <c r="B39" s="279"/>
      <c r="C39" s="279"/>
      <c r="D39" s="151"/>
      <c r="E39" s="151"/>
      <c r="F39" s="304"/>
      <c r="G39" s="302"/>
      <c r="H39" s="302"/>
      <c r="I39" s="302"/>
    </row>
    <row r="40" spans="1:9" ht="13.8">
      <c r="A40" s="292" t="s">
        <v>825</v>
      </c>
      <c r="B40" s="292"/>
      <c r="C40" s="292"/>
      <c r="D40" s="151"/>
      <c r="E40" s="151"/>
      <c r="F40" s="304"/>
      <c r="G40" s="302"/>
      <c r="H40" s="302"/>
      <c r="I40" s="302"/>
    </row>
    <row r="41" spans="1:9" ht="26.4" customHeight="1">
      <c r="A41" s="294" t="s">
        <v>822</v>
      </c>
      <c r="B41" s="294"/>
      <c r="C41" s="294"/>
      <c r="D41" s="294"/>
      <c r="E41" s="294"/>
      <c r="F41" s="304"/>
      <c r="G41" s="302"/>
      <c r="H41" s="302"/>
      <c r="I41" s="302"/>
    </row>
    <row r="42" spans="1:9" ht="63">
      <c r="A42" s="295" t="s">
        <v>823</v>
      </c>
      <c r="B42" s="295"/>
      <c r="C42" s="295"/>
      <c r="D42" s="295"/>
      <c r="E42" s="295"/>
      <c r="F42" s="304"/>
      <c r="G42" s="302"/>
      <c r="H42" s="302"/>
      <c r="I42" s="302"/>
    </row>
    <row r="43" spans="1:9">
      <c r="A43" s="152"/>
      <c r="B43" s="151"/>
      <c r="C43" s="151"/>
      <c r="D43" s="151"/>
      <c r="E43" s="151"/>
      <c r="F43" s="304"/>
      <c r="G43" s="302"/>
      <c r="H43" s="302"/>
      <c r="I43" s="302"/>
    </row>
    <row r="44" spans="1:9" ht="37.950000000000003" customHeight="1">
      <c r="A44" s="293" t="s">
        <v>826</v>
      </c>
      <c r="B44" s="293"/>
      <c r="C44" s="293"/>
      <c r="D44" s="293"/>
      <c r="E44" s="293"/>
      <c r="F44" s="304"/>
      <c r="G44" s="302"/>
      <c r="H44" s="302"/>
      <c r="I44" s="302"/>
    </row>
    <row r="45" spans="1:9" ht="50.4">
      <c r="A45" s="296" t="s">
        <v>827</v>
      </c>
      <c r="B45" s="296"/>
      <c r="C45" s="296"/>
      <c r="D45" s="296"/>
      <c r="E45" s="296"/>
      <c r="F45" s="304"/>
      <c r="G45" s="302"/>
      <c r="H45" s="302"/>
      <c r="I45" s="302"/>
    </row>
    <row r="46" spans="1:9" ht="25.95" customHeight="1">
      <c r="A46" s="297" t="s">
        <v>828</v>
      </c>
      <c r="B46" s="297"/>
      <c r="C46" s="297"/>
      <c r="D46" s="297"/>
      <c r="E46" s="297"/>
      <c r="F46" s="304"/>
      <c r="G46" s="302"/>
      <c r="H46" s="302"/>
      <c r="I46" s="302"/>
    </row>
    <row r="47" spans="1:9" ht="25.2" customHeight="1">
      <c r="A47" s="295" t="s">
        <v>829</v>
      </c>
      <c r="B47" s="295"/>
      <c r="C47" s="295"/>
      <c r="D47" s="295"/>
      <c r="E47" s="295"/>
      <c r="F47" s="304"/>
      <c r="G47" s="302"/>
      <c r="H47" s="302"/>
      <c r="I47" s="302"/>
    </row>
    <row r="48" spans="1:9" ht="25.95" customHeight="1">
      <c r="A48" s="297" t="s">
        <v>830</v>
      </c>
      <c r="B48" s="297"/>
      <c r="C48" s="297"/>
      <c r="D48" s="297"/>
      <c r="E48" s="297"/>
      <c r="F48" s="304"/>
      <c r="G48" s="302"/>
      <c r="H48" s="302"/>
      <c r="I48" s="302"/>
    </row>
    <row r="49" spans="1:9" ht="37.799999999999997">
      <c r="A49" s="295" t="s">
        <v>831</v>
      </c>
      <c r="B49" s="295"/>
      <c r="C49" s="295"/>
      <c r="D49" s="295"/>
      <c r="E49" s="295"/>
      <c r="F49" s="304"/>
      <c r="G49" s="302"/>
      <c r="H49" s="302"/>
      <c r="I49" s="302"/>
    </row>
    <row r="50" spans="1:9">
      <c r="A50" s="152"/>
      <c r="B50" s="151"/>
      <c r="C50" s="151"/>
      <c r="D50" s="151"/>
      <c r="E50" s="151"/>
      <c r="F50" s="304"/>
      <c r="G50" s="302"/>
      <c r="H50" s="302"/>
      <c r="I50" s="302"/>
    </row>
    <row r="51" spans="1:9">
      <c r="A51" s="166" t="s">
        <v>832</v>
      </c>
      <c r="B51" s="151"/>
      <c r="C51" s="151"/>
      <c r="D51" s="151"/>
      <c r="E51" s="151"/>
      <c r="F51" s="304"/>
      <c r="G51" s="302"/>
      <c r="H51" s="302"/>
      <c r="I51" s="302"/>
    </row>
    <row r="52" spans="1:9">
      <c r="A52" s="291" t="s">
        <v>833</v>
      </c>
      <c r="B52" s="291"/>
      <c r="C52" s="291"/>
      <c r="D52" s="291"/>
      <c r="E52" s="291"/>
      <c r="F52" s="304"/>
      <c r="G52" s="302"/>
      <c r="H52" s="302"/>
      <c r="I52" s="302"/>
    </row>
    <row r="53" spans="1:9" ht="25.95" customHeight="1">
      <c r="A53" s="297" t="s">
        <v>834</v>
      </c>
      <c r="B53" s="297"/>
      <c r="C53" s="297"/>
      <c r="D53" s="297"/>
      <c r="E53" s="297"/>
      <c r="F53" s="304"/>
      <c r="G53" s="302"/>
      <c r="H53" s="302"/>
      <c r="I53" s="302"/>
    </row>
    <row r="54" spans="1:9" ht="75.599999999999994">
      <c r="A54" s="295" t="s">
        <v>835</v>
      </c>
      <c r="B54" s="295"/>
      <c r="C54" s="295"/>
      <c r="D54" s="295"/>
      <c r="E54" s="295"/>
      <c r="F54" s="304"/>
      <c r="G54" s="302"/>
      <c r="H54" s="302"/>
      <c r="I54" s="302"/>
    </row>
    <row r="55" spans="1:9" ht="25.95" customHeight="1">
      <c r="A55" s="297" t="s">
        <v>836</v>
      </c>
      <c r="B55" s="297"/>
      <c r="C55" s="297"/>
      <c r="D55" s="297"/>
      <c r="E55" s="297"/>
      <c r="F55" s="304"/>
      <c r="G55" s="302"/>
      <c r="H55" s="302"/>
      <c r="I55" s="302"/>
    </row>
    <row r="56" spans="1:9" ht="75.599999999999994">
      <c r="A56" s="295" t="s">
        <v>837</v>
      </c>
      <c r="B56" s="295"/>
      <c r="C56" s="295"/>
      <c r="D56" s="295"/>
      <c r="E56" s="295"/>
      <c r="F56" s="304"/>
      <c r="G56" s="302"/>
      <c r="H56" s="302"/>
      <c r="I56" s="302"/>
    </row>
    <row r="57" spans="1:9" ht="25.95" customHeight="1">
      <c r="A57" s="297" t="s">
        <v>838</v>
      </c>
      <c r="B57" s="297"/>
      <c r="C57" s="297"/>
      <c r="D57" s="297"/>
      <c r="E57" s="297"/>
      <c r="F57" s="304"/>
      <c r="G57" s="302"/>
      <c r="H57" s="302"/>
      <c r="I57" s="302"/>
    </row>
    <row r="58" spans="1:9" ht="75.599999999999994">
      <c r="A58" s="295" t="s">
        <v>837</v>
      </c>
      <c r="B58" s="295"/>
      <c r="C58" s="295"/>
      <c r="D58" s="295"/>
      <c r="E58" s="295"/>
      <c r="F58" s="304"/>
      <c r="G58" s="302"/>
      <c r="H58" s="302"/>
      <c r="I58" s="302"/>
    </row>
    <row r="59" spans="1:9" ht="25.95" customHeight="1">
      <c r="A59" s="298" t="s">
        <v>839</v>
      </c>
      <c r="B59" s="298"/>
      <c r="C59" s="298"/>
      <c r="D59" s="298"/>
      <c r="E59" s="298"/>
      <c r="F59" s="304"/>
      <c r="G59" s="302"/>
      <c r="H59" s="302"/>
      <c r="I59" s="302"/>
    </row>
    <row r="60" spans="1:9" ht="37.950000000000003" customHeight="1">
      <c r="A60" s="299" t="s">
        <v>840</v>
      </c>
      <c r="B60" s="299"/>
      <c r="C60" s="299"/>
      <c r="D60" s="299"/>
      <c r="E60" s="299"/>
      <c r="F60" s="304"/>
      <c r="G60" s="302"/>
      <c r="H60" s="302"/>
      <c r="I60" s="302"/>
    </row>
    <row r="61" spans="1:9">
      <c r="A61" s="300" t="s">
        <v>841</v>
      </c>
      <c r="B61" s="300"/>
      <c r="C61" s="300"/>
      <c r="D61" s="300"/>
      <c r="E61" s="300"/>
      <c r="F61" s="304"/>
      <c r="G61" s="302"/>
      <c r="H61" s="302"/>
      <c r="I61" s="302"/>
    </row>
    <row r="62" spans="1:9">
      <c r="A62" s="152"/>
      <c r="B62" s="151"/>
      <c r="C62" s="151"/>
      <c r="D62" s="151"/>
      <c r="E62" s="151"/>
      <c r="F62" s="304"/>
      <c r="G62" s="302"/>
      <c r="H62" s="302"/>
      <c r="I62" s="302"/>
    </row>
    <row r="63" spans="1:9">
      <c r="A63" s="293"/>
      <c r="B63" s="293"/>
      <c r="C63" s="293"/>
      <c r="D63" s="293"/>
      <c r="E63" s="293"/>
      <c r="F63" s="304"/>
      <c r="G63" s="302"/>
      <c r="H63" s="302"/>
      <c r="I63" s="302"/>
    </row>
    <row r="64" spans="1:9" ht="25.2" customHeight="1">
      <c r="A64" s="293" t="s">
        <v>842</v>
      </c>
      <c r="B64" s="293"/>
      <c r="C64" s="293"/>
      <c r="D64" s="293"/>
      <c r="E64" s="293"/>
      <c r="F64" s="304"/>
      <c r="G64" s="302"/>
      <c r="H64" s="302"/>
      <c r="I64" s="302"/>
    </row>
    <row r="65" spans="1:9" ht="50.4">
      <c r="A65" s="296" t="s">
        <v>843</v>
      </c>
      <c r="B65" s="296"/>
      <c r="C65" s="296"/>
      <c r="D65" s="296"/>
      <c r="E65" s="296"/>
      <c r="F65" s="304"/>
      <c r="G65" s="302"/>
      <c r="H65" s="302"/>
      <c r="I65" s="302"/>
    </row>
    <row r="66" spans="1:9">
      <c r="A66" s="156"/>
      <c r="B66" s="156"/>
      <c r="C66" s="156"/>
      <c r="D66" s="156"/>
      <c r="E66" s="156"/>
      <c r="F66" s="304"/>
      <c r="G66" s="302"/>
      <c r="H66" s="302"/>
      <c r="I66" s="302"/>
    </row>
    <row r="67" spans="1:9">
      <c r="A67" s="279" t="s">
        <v>844</v>
      </c>
      <c r="B67" s="279"/>
      <c r="C67" s="279"/>
      <c r="D67" s="151"/>
      <c r="E67" s="151"/>
      <c r="F67" s="304"/>
      <c r="G67" s="302"/>
      <c r="H67" s="302"/>
      <c r="I67" s="302"/>
    </row>
    <row r="68" spans="1:9">
      <c r="A68" s="165" t="s">
        <v>845</v>
      </c>
      <c r="B68" s="151"/>
      <c r="C68" s="151"/>
      <c r="D68" s="151"/>
      <c r="E68" s="151"/>
      <c r="F68" s="304"/>
      <c r="G68" s="302"/>
      <c r="H68" s="302"/>
      <c r="I68" s="302"/>
    </row>
    <row r="69" spans="1:9">
      <c r="A69" s="279" t="s">
        <v>846</v>
      </c>
      <c r="B69" s="279"/>
      <c r="C69" s="151"/>
      <c r="D69" s="151"/>
      <c r="E69" s="151"/>
      <c r="F69" s="304"/>
      <c r="G69" s="302"/>
      <c r="H69" s="302"/>
      <c r="I69" s="302"/>
    </row>
    <row r="70" spans="1:9" ht="25.95" customHeight="1">
      <c r="A70" s="297" t="s">
        <v>847</v>
      </c>
      <c r="B70" s="297"/>
      <c r="C70" s="297"/>
      <c r="D70" s="297"/>
      <c r="E70" s="297"/>
      <c r="F70" s="304"/>
      <c r="G70" s="302"/>
      <c r="H70" s="302"/>
      <c r="I70" s="302"/>
    </row>
    <row r="71" spans="1:9" ht="25.2" customHeight="1">
      <c r="A71" s="301" t="s">
        <v>848</v>
      </c>
      <c r="B71" s="301"/>
      <c r="C71" s="301"/>
      <c r="D71" s="301"/>
      <c r="E71" s="301"/>
      <c r="F71" s="304"/>
      <c r="G71" s="302"/>
      <c r="H71" s="302"/>
      <c r="I71" s="302"/>
    </row>
    <row r="72" spans="1:9">
      <c r="A72" s="279" t="s">
        <v>849</v>
      </c>
      <c r="B72" s="279"/>
      <c r="C72" s="279"/>
      <c r="D72" s="279"/>
      <c r="E72" s="151"/>
      <c r="F72" s="304"/>
      <c r="G72" s="302"/>
      <c r="H72" s="302"/>
      <c r="I72" s="302"/>
    </row>
    <row r="73" spans="1:9">
      <c r="A73" s="152"/>
      <c r="B73" s="151"/>
      <c r="C73" s="151"/>
      <c r="D73" s="151"/>
      <c r="E73" s="151"/>
      <c r="F73" s="304"/>
      <c r="G73" s="302"/>
      <c r="H73" s="302"/>
      <c r="I73" s="302"/>
    </row>
    <row r="74" spans="1:9">
      <c r="A74" s="152"/>
      <c r="B74" s="151"/>
      <c r="C74" s="151"/>
      <c r="D74" s="151"/>
      <c r="E74" s="151"/>
      <c r="F74" s="304"/>
      <c r="G74" s="302"/>
      <c r="H74" s="302"/>
      <c r="I74" s="302"/>
    </row>
    <row r="75" spans="1:9">
      <c r="A75" s="166" t="s">
        <v>850</v>
      </c>
      <c r="B75" s="151"/>
      <c r="C75" s="151"/>
      <c r="D75" s="151"/>
      <c r="E75" s="151"/>
      <c r="F75" s="304"/>
      <c r="G75" s="302"/>
      <c r="H75" s="302"/>
      <c r="I75" s="302"/>
    </row>
    <row r="76" spans="1:9">
      <c r="A76" s="152"/>
      <c r="B76" s="151"/>
      <c r="C76" s="151"/>
      <c r="D76" s="151"/>
      <c r="E76" s="151"/>
      <c r="F76" s="304"/>
      <c r="G76" s="302"/>
      <c r="H76" s="302"/>
      <c r="I76" s="302"/>
    </row>
    <row r="77" spans="1:9">
      <c r="A77" s="291" t="s">
        <v>833</v>
      </c>
      <c r="B77" s="291"/>
      <c r="C77" s="291"/>
      <c r="D77" s="291"/>
      <c r="E77" s="291"/>
      <c r="F77" s="304"/>
      <c r="G77" s="302"/>
      <c r="H77" s="302"/>
      <c r="I77" s="302"/>
    </row>
    <row r="78" spans="1:9">
      <c r="A78" s="152"/>
      <c r="B78" s="151"/>
      <c r="C78" s="151"/>
      <c r="D78" s="151"/>
      <c r="E78" s="151"/>
      <c r="F78" s="304"/>
      <c r="G78" s="302"/>
      <c r="H78" s="302"/>
      <c r="I78" s="302"/>
    </row>
    <row r="79" spans="1:9">
      <c r="A79" s="279" t="s">
        <v>851</v>
      </c>
      <c r="B79" s="279"/>
      <c r="C79" s="279"/>
      <c r="D79" s="279"/>
      <c r="E79" s="279"/>
      <c r="F79" s="304"/>
      <c r="G79" s="302"/>
      <c r="H79" s="302"/>
      <c r="I79" s="302"/>
    </row>
    <row r="80" spans="1:9">
      <c r="A80" s="279" t="s">
        <v>852</v>
      </c>
      <c r="B80" s="279"/>
      <c r="C80" s="279"/>
      <c r="D80" s="279"/>
      <c r="E80" s="279"/>
      <c r="F80" s="304"/>
      <c r="G80" s="302"/>
      <c r="H80" s="302"/>
      <c r="I80" s="302"/>
    </row>
    <row r="81" spans="1:9">
      <c r="A81" s="279" t="s">
        <v>853</v>
      </c>
      <c r="B81" s="279"/>
      <c r="C81" s="279"/>
      <c r="D81" s="279"/>
      <c r="E81" s="279"/>
      <c r="F81" s="304"/>
      <c r="G81" s="302"/>
      <c r="H81" s="302"/>
      <c r="I81" s="302"/>
    </row>
    <row r="82" spans="1:9" ht="63.6" customHeight="1">
      <c r="A82" s="298" t="s">
        <v>854</v>
      </c>
      <c r="B82" s="298"/>
      <c r="C82" s="298"/>
      <c r="D82" s="298"/>
      <c r="E82" s="298"/>
      <c r="F82" s="304"/>
      <c r="G82" s="302"/>
      <c r="H82" s="302"/>
      <c r="I82" s="302"/>
    </row>
    <row r="83" spans="1:9">
      <c r="A83" s="300" t="s">
        <v>855</v>
      </c>
      <c r="B83" s="300"/>
      <c r="C83" s="300"/>
      <c r="D83" s="300"/>
      <c r="E83" s="300"/>
      <c r="F83" s="304"/>
      <c r="G83" s="302"/>
      <c r="H83" s="302"/>
      <c r="I83" s="302"/>
    </row>
    <row r="84" spans="1:9">
      <c r="A84" s="152"/>
      <c r="B84" s="151"/>
      <c r="C84" s="151"/>
      <c r="D84" s="151"/>
      <c r="E84" s="151"/>
      <c r="F84" s="304"/>
      <c r="G84" s="302"/>
      <c r="H84" s="302"/>
      <c r="I84" s="302"/>
    </row>
    <row r="85" spans="1:9">
      <c r="A85" s="152"/>
      <c r="B85" s="151"/>
      <c r="C85" s="151"/>
      <c r="D85" s="151"/>
      <c r="E85" s="151"/>
      <c r="F85" s="304"/>
      <c r="G85" s="302"/>
      <c r="H85" s="302"/>
      <c r="I85" s="302"/>
    </row>
    <row r="86" spans="1:9" ht="25.2" customHeight="1">
      <c r="A86" s="293" t="s">
        <v>856</v>
      </c>
      <c r="B86" s="293"/>
      <c r="C86" s="293"/>
      <c r="D86" s="293"/>
      <c r="E86" s="293"/>
      <c r="F86" s="304"/>
      <c r="G86" s="302"/>
      <c r="H86" s="302"/>
      <c r="I86" s="302"/>
    </row>
    <row r="87" spans="1:9" ht="50.4">
      <c r="A87" s="296" t="s">
        <v>843</v>
      </c>
      <c r="B87" s="296"/>
      <c r="C87" s="296"/>
      <c r="D87" s="296"/>
      <c r="E87" s="296"/>
      <c r="F87" s="304"/>
      <c r="G87" s="302"/>
      <c r="H87" s="302"/>
      <c r="I87" s="302"/>
    </row>
    <row r="88" spans="1:9">
      <c r="A88" s="279" t="s">
        <v>857</v>
      </c>
      <c r="B88" s="279"/>
      <c r="C88" s="279"/>
      <c r="D88" s="151"/>
      <c r="E88" s="151"/>
      <c r="F88" s="304"/>
      <c r="G88" s="302"/>
      <c r="H88" s="302"/>
      <c r="I88" s="302"/>
    </row>
    <row r="89" spans="1:9">
      <c r="A89" s="165" t="s">
        <v>858</v>
      </c>
      <c r="B89" s="151"/>
      <c r="C89" s="151"/>
      <c r="D89" s="151"/>
      <c r="E89" s="151"/>
      <c r="F89" s="304"/>
      <c r="G89" s="302"/>
      <c r="H89" s="302"/>
      <c r="I89" s="302"/>
    </row>
    <row r="90" spans="1:9">
      <c r="A90" s="279" t="s">
        <v>859</v>
      </c>
      <c r="B90" s="279"/>
      <c r="C90" s="151"/>
      <c r="D90" s="151"/>
      <c r="E90" s="151"/>
      <c r="F90" s="304"/>
      <c r="G90" s="302"/>
      <c r="H90" s="302"/>
      <c r="I90" s="302"/>
    </row>
    <row r="91" spans="1:9" ht="51" customHeight="1">
      <c r="A91" s="298" t="s">
        <v>860</v>
      </c>
      <c r="B91" s="298"/>
      <c r="C91" s="298"/>
      <c r="D91" s="298"/>
      <c r="E91" s="298"/>
      <c r="F91" s="304"/>
      <c r="G91" s="302"/>
      <c r="H91" s="302"/>
      <c r="I91" s="302"/>
    </row>
    <row r="92" spans="1:9">
      <c r="A92" s="279" t="s">
        <v>861</v>
      </c>
      <c r="B92" s="279"/>
      <c r="C92" s="279"/>
      <c r="D92" s="279"/>
      <c r="E92" s="151"/>
      <c r="F92" s="304"/>
      <c r="G92" s="302"/>
      <c r="H92" s="302"/>
      <c r="I92" s="302"/>
    </row>
    <row r="93" spans="1:9" ht="25.95" customHeight="1">
      <c r="A93" s="297" t="s">
        <v>862</v>
      </c>
      <c r="B93" s="297"/>
      <c r="C93" s="297"/>
      <c r="D93" s="297"/>
      <c r="E93" s="297"/>
      <c r="F93" s="304"/>
      <c r="G93" s="302"/>
      <c r="H93" s="302"/>
      <c r="I93" s="302"/>
    </row>
    <row r="94" spans="1:9" ht="25.2">
      <c r="A94" s="295" t="s">
        <v>863</v>
      </c>
      <c r="B94" s="295"/>
      <c r="C94" s="295"/>
      <c r="D94" s="295"/>
      <c r="E94" s="295"/>
      <c r="F94" s="304"/>
      <c r="G94" s="302"/>
      <c r="H94" s="302"/>
      <c r="I94" s="302"/>
    </row>
    <row r="95" spans="1:9">
      <c r="A95" s="279" t="s">
        <v>864</v>
      </c>
      <c r="B95" s="279"/>
      <c r="C95" s="279"/>
      <c r="D95" s="279"/>
      <c r="E95" s="151"/>
      <c r="F95" s="304"/>
      <c r="G95" s="302"/>
      <c r="H95" s="302"/>
      <c r="I95" s="302"/>
    </row>
    <row r="96" spans="1:9">
      <c r="A96" s="279" t="s">
        <v>865</v>
      </c>
      <c r="B96" s="279"/>
      <c r="C96" s="279"/>
      <c r="D96" s="279"/>
      <c r="E96" s="279"/>
      <c r="F96" s="304"/>
      <c r="G96" s="302"/>
      <c r="H96" s="302"/>
      <c r="I96" s="302"/>
    </row>
    <row r="97" spans="1:9">
      <c r="A97" s="153"/>
      <c r="B97" s="151"/>
      <c r="C97" s="151"/>
      <c r="D97" s="151"/>
      <c r="E97" s="151"/>
      <c r="F97" s="304"/>
      <c r="G97" s="302"/>
      <c r="H97" s="302"/>
      <c r="I97" s="302"/>
    </row>
    <row r="98" spans="1:9">
      <c r="A98" s="279" t="s">
        <v>866</v>
      </c>
      <c r="B98" s="279"/>
      <c r="C98" s="151"/>
      <c r="D98" s="151"/>
      <c r="E98" s="151"/>
      <c r="F98" s="304"/>
      <c r="G98" s="302"/>
      <c r="H98" s="302"/>
      <c r="I98" s="302"/>
    </row>
    <row r="99" spans="1:9" ht="13.8" thickBot="1">
      <c r="A99" s="152"/>
      <c r="B99" s="151"/>
      <c r="C99" s="151"/>
      <c r="D99" s="151"/>
      <c r="E99" s="151"/>
      <c r="F99" s="304"/>
      <c r="G99" s="302"/>
      <c r="H99" s="302"/>
      <c r="I99" s="302"/>
    </row>
    <row r="100" spans="1:9" ht="23.4" thickBot="1">
      <c r="A100" s="167" t="s">
        <v>797</v>
      </c>
      <c r="B100" s="305" t="s">
        <v>798</v>
      </c>
      <c r="C100" s="306"/>
      <c r="D100" s="307" t="s">
        <v>799</v>
      </c>
      <c r="E100" s="306"/>
      <c r="F100" s="304"/>
      <c r="G100" s="302"/>
      <c r="H100" s="302"/>
      <c r="I100" s="302"/>
    </row>
    <row r="101" spans="1:9" ht="136.80000000000001">
      <c r="A101" s="308" t="s">
        <v>867</v>
      </c>
      <c r="B101" s="168" t="s">
        <v>868</v>
      </c>
      <c r="C101" s="169"/>
      <c r="D101" s="168" t="s">
        <v>869</v>
      </c>
      <c r="E101" s="169"/>
      <c r="F101" s="304"/>
      <c r="G101" s="302"/>
      <c r="H101" s="302"/>
      <c r="I101" s="302"/>
    </row>
    <row r="102" spans="1:9">
      <c r="A102" s="309"/>
      <c r="B102" s="168" t="s">
        <v>30</v>
      </c>
      <c r="C102" s="169" t="s">
        <v>805</v>
      </c>
      <c r="D102" s="168" t="s">
        <v>805</v>
      </c>
      <c r="E102" s="169"/>
      <c r="F102" s="304"/>
      <c r="G102" s="302"/>
      <c r="H102" s="302"/>
      <c r="I102" s="302"/>
    </row>
    <row r="103" spans="1:9" ht="79.8">
      <c r="A103" s="309"/>
      <c r="B103" s="160"/>
      <c r="C103" s="169" t="s">
        <v>810</v>
      </c>
      <c r="D103" s="168" t="s">
        <v>870</v>
      </c>
      <c r="E103" s="169"/>
      <c r="F103" s="304"/>
      <c r="G103" s="302"/>
      <c r="H103" s="302"/>
      <c r="I103" s="302"/>
    </row>
    <row r="104" spans="1:9">
      <c r="A104" s="309"/>
      <c r="B104" s="160"/>
      <c r="C104" s="162"/>
      <c r="D104" s="168" t="s">
        <v>805</v>
      </c>
      <c r="E104" s="169"/>
      <c r="F104" s="304"/>
      <c r="G104" s="302"/>
      <c r="H104" s="302"/>
      <c r="I104" s="302"/>
    </row>
    <row r="105" spans="1:9" ht="80.400000000000006" thickBot="1">
      <c r="A105" s="310"/>
      <c r="B105" s="161"/>
      <c r="C105" s="164"/>
      <c r="D105" s="170" t="s">
        <v>806</v>
      </c>
      <c r="E105" s="171" t="s">
        <v>810</v>
      </c>
      <c r="F105" s="304"/>
      <c r="G105" s="302"/>
      <c r="H105" s="302"/>
      <c r="I105" s="302"/>
    </row>
    <row r="106" spans="1:9">
      <c r="A106" s="156"/>
      <c r="B106" s="156"/>
      <c r="C106" s="156"/>
      <c r="D106" s="156"/>
      <c r="E106" s="156"/>
      <c r="F106" s="304"/>
      <c r="G106" s="302"/>
      <c r="H106" s="302"/>
      <c r="I106" s="302"/>
    </row>
    <row r="107" spans="1:9">
      <c r="A107" s="300"/>
      <c r="B107" s="300"/>
      <c r="C107" s="300"/>
      <c r="D107" s="300"/>
      <c r="E107" s="300"/>
      <c r="F107" s="304"/>
      <c r="G107" s="302"/>
      <c r="H107" s="302"/>
      <c r="I107" s="302"/>
    </row>
    <row r="108" spans="1:9">
      <c r="A108" s="300"/>
      <c r="B108" s="300"/>
      <c r="C108" s="300"/>
      <c r="D108" s="300"/>
      <c r="E108" s="300"/>
      <c r="F108" s="304"/>
      <c r="G108" s="302"/>
      <c r="H108" s="302"/>
      <c r="I108" s="302"/>
    </row>
    <row r="109" spans="1:9">
      <c r="A109" s="300"/>
      <c r="B109" s="300"/>
      <c r="C109" s="300"/>
      <c r="D109" s="300"/>
      <c r="E109" s="300"/>
      <c r="F109" s="304"/>
      <c r="G109" s="302"/>
      <c r="H109" s="302"/>
      <c r="I109" s="302"/>
    </row>
    <row r="110" spans="1:9">
      <c r="A110" s="300"/>
      <c r="B110" s="300"/>
      <c r="C110" s="300"/>
      <c r="D110" s="300"/>
      <c r="E110" s="300"/>
      <c r="F110" s="304"/>
      <c r="G110" s="302"/>
      <c r="H110" s="302"/>
      <c r="I110" s="302"/>
    </row>
    <row r="111" spans="1:9">
      <c r="A111" s="300"/>
      <c r="B111" s="300"/>
      <c r="C111" s="300"/>
      <c r="D111" s="300"/>
      <c r="E111" s="300"/>
      <c r="F111" s="304"/>
      <c r="G111" s="302"/>
      <c r="H111" s="302"/>
      <c r="I111" s="302"/>
    </row>
    <row r="112" spans="1:9">
      <c r="A112" s="300"/>
      <c r="B112" s="300"/>
      <c r="C112" s="300"/>
      <c r="D112" s="300"/>
      <c r="E112" s="300"/>
      <c r="F112" s="304"/>
      <c r="G112" s="302"/>
      <c r="H112" s="302"/>
      <c r="I112" s="30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invulblad VS</vt:lpstr>
      <vt:lpstr>voorblad CL</vt:lpstr>
      <vt:lpstr>Checklist</vt:lpstr>
      <vt:lpstr>Resultaat G040 D G043 + VS NET</vt:lpstr>
      <vt:lpstr>Bijlage 4.1</vt:lpstr>
      <vt:lpstr>bijlage 4.2</vt:lpstr>
      <vt:lpstr>Bijlage 4.3</vt:lpstr>
      <vt:lpstr>Bijlage 4.4</vt:lpstr>
      <vt:lpstr>Bijlage 4.5</vt:lpstr>
      <vt:lpstr>Bijlage 5</vt:lpstr>
      <vt:lpstr>Sheet1</vt:lpstr>
      <vt:lpstr>Checklist!Print_Area</vt:lpstr>
      <vt:lpstr>'Resultaat G040 D G043 + VS NET'!Print_Area</vt:lpstr>
      <vt:lpstr>'voorblad CL'!Print_Area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Koen Provost</dc:creator>
  <cp:lastModifiedBy>Lotte Besard</cp:lastModifiedBy>
  <cp:lastPrinted>2019-06-04T11:09:28Z</cp:lastPrinted>
  <dcterms:created xsi:type="dcterms:W3CDTF">2019-05-24T07:34:36Z</dcterms:created>
  <dcterms:modified xsi:type="dcterms:W3CDTF">2020-12-04T14:15:40Z</dcterms:modified>
</cp:coreProperties>
</file>